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640" windowHeight="11760" firstSheet="4" activeTab="4"/>
  </bookViews>
  <sheets>
    <sheet name="Kèm TTr-STC" sheetId="40" state="hidden" r:id="rId1"/>
    <sheet name="Kèm theo TTr-UBND" sheetId="39" state="hidden" r:id="rId2"/>
    <sheet name="Kèm NQ HDND" sheetId="38" state="hidden" r:id="rId3"/>
    <sheet name="Phân bổ SN 2025" sheetId="41" state="hidden" r:id="rId4"/>
    <sheet name="Kèm NQHDND" sheetId="44" r:id="rId5"/>
    <sheet name="Vốn SN 2025 xã mới" sheetId="42" state="hidden" r:id="rId6"/>
  </sheets>
  <definedNames>
    <definedName name="_xlnm.Print_Area" localSheetId="2">'Kèm NQ HDND'!$A$1:$K$385</definedName>
    <definedName name="_xlnm.Print_Area" localSheetId="4">'Kèm NQHDND'!$A$1:$K$386</definedName>
    <definedName name="_xlnm.Print_Area" localSheetId="1">'Kèm theo TTr-UBND'!$A$1:$J$385</definedName>
    <definedName name="_xlnm.Print_Area" localSheetId="0">'Kèm TTr-STC'!$A$1:$J$386</definedName>
    <definedName name="_xlnm.Print_Area" localSheetId="3">'Phân bổ SN 2025'!$A$1:$L$212</definedName>
    <definedName name="_xlnm.Print_Area" localSheetId="5">'Vốn SN 2025 xã mới'!$A$1:$L$386</definedName>
    <definedName name="_xlnm.Print_Titles" localSheetId="2">'Kèm NQ HDND'!$4:$6</definedName>
    <definedName name="_xlnm.Print_Titles" localSheetId="4">'Kèm NQHDND'!$5:$6</definedName>
    <definedName name="_xlnm.Print_Titles" localSheetId="1">'Kèm theo TTr-UBND'!$4:$6</definedName>
    <definedName name="_xlnm.Print_Titles" localSheetId="0">'Kèm TTr-STC'!$4:$6</definedName>
    <definedName name="_xlnm.Print_Titles" localSheetId="5">'Vốn SN 2025 xã mới'!$5:$6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386" i="44"/>
  <c r="D386"/>
  <c r="H385"/>
  <c r="D385"/>
  <c r="D384"/>
  <c r="D383"/>
  <c r="K382"/>
  <c r="D382"/>
  <c r="H381"/>
  <c r="D381" s="1"/>
  <c r="D380"/>
  <c r="K379"/>
  <c r="D379"/>
  <c r="D378"/>
  <c r="D377"/>
  <c r="K376"/>
  <c r="D376"/>
  <c r="D375"/>
  <c r="D374"/>
  <c r="K373"/>
  <c r="D373"/>
  <c r="K372"/>
  <c r="D372"/>
  <c r="D371"/>
  <c r="D370"/>
  <c r="K369"/>
  <c r="D369"/>
  <c r="H368"/>
  <c r="D368" s="1"/>
  <c r="D367"/>
  <c r="K366"/>
  <c r="D366"/>
  <c r="D365"/>
  <c r="D364"/>
  <c r="K363"/>
  <c r="D363"/>
  <c r="D362"/>
  <c r="D361"/>
  <c r="K360"/>
  <c r="D360"/>
  <c r="D359"/>
  <c r="D358"/>
  <c r="K357"/>
  <c r="D357"/>
  <c r="D356"/>
  <c r="D355"/>
  <c r="K354"/>
  <c r="D354"/>
  <c r="D353"/>
  <c r="K352"/>
  <c r="D352"/>
  <c r="D351"/>
  <c r="D350"/>
  <c r="D349"/>
  <c r="K348"/>
  <c r="D348"/>
  <c r="H347"/>
  <c r="D347" s="1"/>
  <c r="D346"/>
  <c r="D345"/>
  <c r="D344"/>
  <c r="D343"/>
  <c r="D342"/>
  <c r="I341"/>
  <c r="G341"/>
  <c r="F341"/>
  <c r="E341"/>
  <c r="D340"/>
  <c r="D339"/>
  <c r="K338"/>
  <c r="D338"/>
  <c r="G337"/>
  <c r="D336"/>
  <c r="K335"/>
  <c r="D335"/>
  <c r="D334"/>
  <c r="D333"/>
  <c r="K332"/>
  <c r="D332"/>
  <c r="D331"/>
  <c r="D330"/>
  <c r="K329"/>
  <c r="D329"/>
  <c r="D328"/>
  <c r="D327"/>
  <c r="K326"/>
  <c r="D326"/>
  <c r="D325"/>
  <c r="D324"/>
  <c r="K323"/>
  <c r="D323"/>
  <c r="D322"/>
  <c r="K321"/>
  <c r="D321"/>
  <c r="D320"/>
  <c r="D319"/>
  <c r="D318"/>
  <c r="K317"/>
  <c r="D317"/>
  <c r="G316"/>
  <c r="G313" s="1"/>
  <c r="D315"/>
  <c r="D314"/>
  <c r="I313"/>
  <c r="H313"/>
  <c r="F313"/>
  <c r="E313"/>
  <c r="D312"/>
  <c r="D311"/>
  <c r="K310"/>
  <c r="D310"/>
  <c r="G309"/>
  <c r="D309" s="1"/>
  <c r="D308"/>
  <c r="K307"/>
  <c r="D307"/>
  <c r="D306"/>
  <c r="D305"/>
  <c r="K304"/>
  <c r="D304"/>
  <c r="D303"/>
  <c r="D302"/>
  <c r="K301"/>
  <c r="D301"/>
  <c r="D300"/>
  <c r="D299"/>
  <c r="K298"/>
  <c r="D298"/>
  <c r="D297"/>
  <c r="D296"/>
  <c r="K295"/>
  <c r="D295"/>
  <c r="D294"/>
  <c r="K293"/>
  <c r="D293"/>
  <c r="D292"/>
  <c r="D291"/>
  <c r="D290"/>
  <c r="K289"/>
  <c r="D289"/>
  <c r="G288"/>
  <c r="D288" s="1"/>
  <c r="D287"/>
  <c r="K286"/>
  <c r="D286"/>
  <c r="D285"/>
  <c r="D284"/>
  <c r="K283"/>
  <c r="D283"/>
  <c r="D282"/>
  <c r="D281"/>
  <c r="K280"/>
  <c r="D280"/>
  <c r="K279"/>
  <c r="D279"/>
  <c r="D278"/>
  <c r="D277"/>
  <c r="K276"/>
  <c r="D276"/>
  <c r="G275"/>
  <c r="D275" s="1"/>
  <c r="D274"/>
  <c r="D273"/>
  <c r="I272"/>
  <c r="H272"/>
  <c r="F272"/>
  <c r="F271" s="1"/>
  <c r="E272"/>
  <c r="J271"/>
  <c r="D270"/>
  <c r="D269"/>
  <c r="K268"/>
  <c r="D268"/>
  <c r="I267"/>
  <c r="D267" s="1"/>
  <c r="D266"/>
  <c r="K265"/>
  <c r="D265"/>
  <c r="D264"/>
  <c r="D263"/>
  <c r="K262"/>
  <c r="D262"/>
  <c r="D261"/>
  <c r="D260"/>
  <c r="K259"/>
  <c r="D259"/>
  <c r="D258"/>
  <c r="D257"/>
  <c r="K256"/>
  <c r="D256"/>
  <c r="D255"/>
  <c r="D254"/>
  <c r="K253"/>
  <c r="D253"/>
  <c r="D252"/>
  <c r="K251"/>
  <c r="D251"/>
  <c r="D250"/>
  <c r="D249"/>
  <c r="D248"/>
  <c r="K247"/>
  <c r="D247"/>
  <c r="I246"/>
  <c r="D246" s="1"/>
  <c r="D245"/>
  <c r="K244"/>
  <c r="D244"/>
  <c r="D243"/>
  <c r="D242"/>
  <c r="K241"/>
  <c r="D241"/>
  <c r="D240"/>
  <c r="D239"/>
  <c r="K238"/>
  <c r="D238"/>
  <c r="K237"/>
  <c r="D237"/>
  <c r="D236"/>
  <c r="D235"/>
  <c r="K234"/>
  <c r="D234"/>
  <c r="I233"/>
  <c r="D233" s="1"/>
  <c r="D232"/>
  <c r="H231"/>
  <c r="H229" s="1"/>
  <c r="G231"/>
  <c r="F231"/>
  <c r="E231"/>
  <c r="E229" s="1"/>
  <c r="D230"/>
  <c r="K229"/>
  <c r="J229"/>
  <c r="G229"/>
  <c r="F229"/>
  <c r="D228"/>
  <c r="D227"/>
  <c r="K226"/>
  <c r="D226"/>
  <c r="I225"/>
  <c r="D225" s="1"/>
  <c r="D224"/>
  <c r="K223"/>
  <c r="D223"/>
  <c r="D222"/>
  <c r="D221"/>
  <c r="K220"/>
  <c r="D220"/>
  <c r="D219"/>
  <c r="D218"/>
  <c r="K217"/>
  <c r="D217"/>
  <c r="D216"/>
  <c r="D215"/>
  <c r="K214"/>
  <c r="D214"/>
  <c r="D213"/>
  <c r="D212"/>
  <c r="K211"/>
  <c r="D211"/>
  <c r="D210"/>
  <c r="K209"/>
  <c r="D209"/>
  <c r="D208"/>
  <c r="D207"/>
  <c r="D206"/>
  <c r="K205"/>
  <c r="D205"/>
  <c r="I204"/>
  <c r="D204" s="1"/>
  <c r="K203"/>
  <c r="D203"/>
  <c r="D202"/>
  <c r="D201"/>
  <c r="K200"/>
  <c r="D200"/>
  <c r="D199"/>
  <c r="D198"/>
  <c r="K197"/>
  <c r="D197"/>
  <c r="D196"/>
  <c r="D195"/>
  <c r="K194"/>
  <c r="D194"/>
  <c r="D193"/>
  <c r="K192"/>
  <c r="D192"/>
  <c r="I191"/>
  <c r="D191" s="1"/>
  <c r="K190"/>
  <c r="D190"/>
  <c r="I189"/>
  <c r="D188"/>
  <c r="H187"/>
  <c r="G187"/>
  <c r="F187"/>
  <c r="E187"/>
  <c r="D186"/>
  <c r="I185"/>
  <c r="H185"/>
  <c r="G185"/>
  <c r="F185"/>
  <c r="E185"/>
  <c r="D184"/>
  <c r="D183"/>
  <c r="K182"/>
  <c r="D182"/>
  <c r="G181"/>
  <c r="D181" s="1"/>
  <c r="D180"/>
  <c r="D179"/>
  <c r="K178"/>
  <c r="D178"/>
  <c r="D177"/>
  <c r="K176"/>
  <c r="D176"/>
  <c r="D175"/>
  <c r="D174"/>
  <c r="K173"/>
  <c r="D173"/>
  <c r="D172"/>
  <c r="D171"/>
  <c r="K170"/>
  <c r="D170"/>
  <c r="D169"/>
  <c r="K168"/>
  <c r="D168"/>
  <c r="D167"/>
  <c r="D166"/>
  <c r="K165"/>
  <c r="D165"/>
  <c r="D164"/>
  <c r="D163"/>
  <c r="D162"/>
  <c r="K161"/>
  <c r="D161"/>
  <c r="G160"/>
  <c r="D160" s="1"/>
  <c r="K159"/>
  <c r="D159"/>
  <c r="G158"/>
  <c r="D158" s="1"/>
  <c r="D157"/>
  <c r="I156"/>
  <c r="H156"/>
  <c r="F156"/>
  <c r="E156"/>
  <c r="D155"/>
  <c r="D154"/>
  <c r="D153"/>
  <c r="D152"/>
  <c r="D151"/>
  <c r="I150"/>
  <c r="H150"/>
  <c r="G150"/>
  <c r="F150"/>
  <c r="E150"/>
  <c r="D149"/>
  <c r="D148"/>
  <c r="K147"/>
  <c r="D147"/>
  <c r="E146"/>
  <c r="D146" s="1"/>
  <c r="K145"/>
  <c r="D145"/>
  <c r="K144"/>
  <c r="D144"/>
  <c r="E143"/>
  <c r="D143" s="1"/>
  <c r="D142"/>
  <c r="I141"/>
  <c r="H141"/>
  <c r="G141"/>
  <c r="F141"/>
  <c r="D140"/>
  <c r="D139"/>
  <c r="D138"/>
  <c r="K137"/>
  <c r="D137"/>
  <c r="K136"/>
  <c r="D136"/>
  <c r="E135"/>
  <c r="D135" s="1"/>
  <c r="I134"/>
  <c r="H134"/>
  <c r="H133" s="1"/>
  <c r="G134"/>
  <c r="F134"/>
  <c r="AG133"/>
  <c r="AF133"/>
  <c r="AE133"/>
  <c r="AD133"/>
  <c r="K133"/>
  <c r="J133"/>
  <c r="D132"/>
  <c r="D131"/>
  <c r="K130"/>
  <c r="D130"/>
  <c r="H129"/>
  <c r="D129" s="1"/>
  <c r="K128"/>
  <c r="D128"/>
  <c r="H127"/>
  <c r="D127" s="1"/>
  <c r="D126"/>
  <c r="K125"/>
  <c r="D125"/>
  <c r="D124"/>
  <c r="D123"/>
  <c r="K122"/>
  <c r="D122"/>
  <c r="D121"/>
  <c r="D120"/>
  <c r="K119"/>
  <c r="D119"/>
  <c r="D118"/>
  <c r="D117"/>
  <c r="K116"/>
  <c r="D116"/>
  <c r="D115"/>
  <c r="D114"/>
  <c r="K113"/>
  <c r="D113"/>
  <c r="D112"/>
  <c r="K111"/>
  <c r="D111"/>
  <c r="D110"/>
  <c r="D109"/>
  <c r="D108"/>
  <c r="K107"/>
  <c r="D107"/>
  <c r="J106"/>
  <c r="I106"/>
  <c r="H106"/>
  <c r="D105"/>
  <c r="K104"/>
  <c r="D104"/>
  <c r="D103"/>
  <c r="D102"/>
  <c r="K101"/>
  <c r="D101"/>
  <c r="D100"/>
  <c r="D99"/>
  <c r="K98"/>
  <c r="D98"/>
  <c r="K97"/>
  <c r="D97"/>
  <c r="D96"/>
  <c r="D95"/>
  <c r="K94"/>
  <c r="D94"/>
  <c r="J93"/>
  <c r="I93"/>
  <c r="I90" s="1"/>
  <c r="I89" s="1"/>
  <c r="H93"/>
  <c r="K92"/>
  <c r="D92"/>
  <c r="H91"/>
  <c r="D91" s="1"/>
  <c r="G90"/>
  <c r="G89" s="1"/>
  <c r="F90"/>
  <c r="E90"/>
  <c r="E89" s="1"/>
  <c r="K89"/>
  <c r="K8" s="1"/>
  <c r="J89"/>
  <c r="F89"/>
  <c r="K88"/>
  <c r="D88"/>
  <c r="H87"/>
  <c r="D87" s="1"/>
  <c r="D86"/>
  <c r="K85"/>
  <c r="D85"/>
  <c r="D84"/>
  <c r="D83"/>
  <c r="K82"/>
  <c r="D82"/>
  <c r="D81"/>
  <c r="D80"/>
  <c r="K79"/>
  <c r="D79"/>
  <c r="D78"/>
  <c r="D77"/>
  <c r="K76"/>
  <c r="D76"/>
  <c r="D75"/>
  <c r="D74"/>
  <c r="K73"/>
  <c r="D73"/>
  <c r="D72"/>
  <c r="K71"/>
  <c r="D71"/>
  <c r="D70"/>
  <c r="D69"/>
  <c r="D68"/>
  <c r="K67"/>
  <c r="D67"/>
  <c r="J66"/>
  <c r="I66"/>
  <c r="H66"/>
  <c r="D65"/>
  <c r="K64"/>
  <c r="D64"/>
  <c r="D63"/>
  <c r="D62"/>
  <c r="K61"/>
  <c r="D61"/>
  <c r="D60"/>
  <c r="D59"/>
  <c r="K58"/>
  <c r="D58"/>
  <c r="K57"/>
  <c r="D57"/>
  <c r="D56"/>
  <c r="D55"/>
  <c r="K54"/>
  <c r="D54"/>
  <c r="J53"/>
  <c r="J51" s="1"/>
  <c r="J29" s="1"/>
  <c r="I53"/>
  <c r="I51" s="1"/>
  <c r="H53"/>
  <c r="D52"/>
  <c r="H51"/>
  <c r="G51"/>
  <c r="F51"/>
  <c r="E51"/>
  <c r="K50"/>
  <c r="D50"/>
  <c r="H49"/>
  <c r="D49" s="1"/>
  <c r="K48"/>
  <c r="D48"/>
  <c r="K47"/>
  <c r="D47"/>
  <c r="H46"/>
  <c r="D46" s="1"/>
  <c r="D45"/>
  <c r="K44"/>
  <c r="D44"/>
  <c r="D43"/>
  <c r="D42"/>
  <c r="K41"/>
  <c r="D41"/>
  <c r="D40"/>
  <c r="D39"/>
  <c r="K38"/>
  <c r="D38"/>
  <c r="K37"/>
  <c r="D37"/>
  <c r="D36"/>
  <c r="D35"/>
  <c r="K34"/>
  <c r="D34"/>
  <c r="J33"/>
  <c r="I33"/>
  <c r="H33"/>
  <c r="D32"/>
  <c r="D31"/>
  <c r="I30"/>
  <c r="G30"/>
  <c r="G29" s="1"/>
  <c r="F30"/>
  <c r="F29" s="1"/>
  <c r="E30"/>
  <c r="E29" s="1"/>
  <c r="K28"/>
  <c r="D28"/>
  <c r="H27"/>
  <c r="H26" s="1"/>
  <c r="I26"/>
  <c r="G26"/>
  <c r="F26"/>
  <c r="E26"/>
  <c r="K25"/>
  <c r="D25"/>
  <c r="H24"/>
  <c r="D24" s="1"/>
  <c r="K23"/>
  <c r="D23"/>
  <c r="H22"/>
  <c r="D22" s="1"/>
  <c r="D21"/>
  <c r="K20"/>
  <c r="D20"/>
  <c r="K19"/>
  <c r="D19"/>
  <c r="D18"/>
  <c r="K17"/>
  <c r="D17"/>
  <c r="D16"/>
  <c r="K15"/>
  <c r="D15"/>
  <c r="D14"/>
  <c r="K13"/>
  <c r="D13"/>
  <c r="D12"/>
  <c r="K11"/>
  <c r="D11"/>
  <c r="J10"/>
  <c r="I10"/>
  <c r="I9" s="1"/>
  <c r="H10"/>
  <c r="G9"/>
  <c r="F9"/>
  <c r="E9"/>
  <c r="D106" l="1"/>
  <c r="I29"/>
  <c r="D51"/>
  <c r="F133"/>
  <c r="F8"/>
  <c r="H9"/>
  <c r="D27"/>
  <c r="D33"/>
  <c r="D53"/>
  <c r="D66"/>
  <c r="D93"/>
  <c r="I187"/>
  <c r="D187" s="1"/>
  <c r="D26"/>
  <c r="H90"/>
  <c r="H89" s="1"/>
  <c r="D185"/>
  <c r="G272"/>
  <c r="G271" s="1"/>
  <c r="D316"/>
  <c r="D141"/>
  <c r="J8"/>
  <c r="E134"/>
  <c r="D134" s="1"/>
  <c r="I133"/>
  <c r="D150"/>
  <c r="D313"/>
  <c r="I271"/>
  <c r="D10"/>
  <c r="H30"/>
  <c r="D30" s="1"/>
  <c r="D189"/>
  <c r="D337"/>
  <c r="D9"/>
  <c r="D89"/>
  <c r="G133"/>
  <c r="I231"/>
  <c r="I229" s="1"/>
  <c r="D229" s="1"/>
  <c r="E271"/>
  <c r="H29"/>
  <c r="D29" s="1"/>
  <c r="E133"/>
  <c r="D133" s="1"/>
  <c r="E141"/>
  <c r="G156"/>
  <c r="D156" s="1"/>
  <c r="H341"/>
  <c r="H271" s="1"/>
  <c r="D90" l="1"/>
  <c r="G8"/>
  <c r="D231"/>
  <c r="H8"/>
  <c r="D272"/>
  <c r="E8"/>
  <c r="D341"/>
  <c r="D271"/>
  <c r="I8"/>
  <c r="D8" l="1"/>
  <c r="J271" i="42" l="1"/>
  <c r="K271"/>
  <c r="J229"/>
  <c r="K229"/>
  <c r="J133"/>
  <c r="K133"/>
  <c r="J89"/>
  <c r="K89"/>
  <c r="L142"/>
  <c r="I106"/>
  <c r="J106"/>
  <c r="K106"/>
  <c r="I93"/>
  <c r="J93"/>
  <c r="K93"/>
  <c r="H66"/>
  <c r="I66"/>
  <c r="J66"/>
  <c r="K66"/>
  <c r="I53"/>
  <c r="I51" s="1"/>
  <c r="J53"/>
  <c r="K53"/>
  <c r="I33"/>
  <c r="J33"/>
  <c r="K33"/>
  <c r="L73"/>
  <c r="L71"/>
  <c r="L32"/>
  <c r="L31"/>
  <c r="L338"/>
  <c r="L386"/>
  <c r="L382"/>
  <c r="L379"/>
  <c r="L376"/>
  <c r="L373"/>
  <c r="L372"/>
  <c r="L369"/>
  <c r="L366"/>
  <c r="L363"/>
  <c r="L360"/>
  <c r="L357"/>
  <c r="L354"/>
  <c r="L352"/>
  <c r="L348"/>
  <c r="L343"/>
  <c r="L344"/>
  <c r="L345"/>
  <c r="L346"/>
  <c r="L342"/>
  <c r="L335"/>
  <c r="L332"/>
  <c r="L329"/>
  <c r="L326"/>
  <c r="L323"/>
  <c r="L321"/>
  <c r="L317"/>
  <c r="L315"/>
  <c r="L314"/>
  <c r="L310"/>
  <c r="L307"/>
  <c r="L304"/>
  <c r="L301"/>
  <c r="L298"/>
  <c r="L295"/>
  <c r="L293"/>
  <c r="L289"/>
  <c r="L286"/>
  <c r="L283"/>
  <c r="L280"/>
  <c r="L279"/>
  <c r="L276"/>
  <c r="L274"/>
  <c r="L273"/>
  <c r="L268"/>
  <c r="L265"/>
  <c r="L262"/>
  <c r="L259"/>
  <c r="L256"/>
  <c r="L253"/>
  <c r="L251"/>
  <c r="L247"/>
  <c r="L244"/>
  <c r="L241"/>
  <c r="L238"/>
  <c r="L237"/>
  <c r="L234"/>
  <c r="L232"/>
  <c r="L226"/>
  <c r="L223"/>
  <c r="L220"/>
  <c r="L217"/>
  <c r="L214"/>
  <c r="L211"/>
  <c r="L209"/>
  <c r="L205"/>
  <c r="L203"/>
  <c r="L200"/>
  <c r="L197"/>
  <c r="L194"/>
  <c r="L192"/>
  <c r="L190"/>
  <c r="L188"/>
  <c r="L186"/>
  <c r="L185" s="1"/>
  <c r="L182"/>
  <c r="L178"/>
  <c r="L176"/>
  <c r="L173"/>
  <c r="L170"/>
  <c r="L168"/>
  <c r="L165"/>
  <c r="L161"/>
  <c r="L159"/>
  <c r="L157"/>
  <c r="L147"/>
  <c r="L145"/>
  <c r="L144"/>
  <c r="L137"/>
  <c r="L136"/>
  <c r="L130"/>
  <c r="L128"/>
  <c r="L125"/>
  <c r="L122"/>
  <c r="L119"/>
  <c r="L116"/>
  <c r="L113"/>
  <c r="L111"/>
  <c r="L107"/>
  <c r="L104"/>
  <c r="L101"/>
  <c r="L98"/>
  <c r="L97"/>
  <c r="L94"/>
  <c r="L92"/>
  <c r="L88"/>
  <c r="L85"/>
  <c r="L82"/>
  <c r="L79"/>
  <c r="L76"/>
  <c r="L67"/>
  <c r="L64"/>
  <c r="L61"/>
  <c r="L58"/>
  <c r="L57"/>
  <c r="L54"/>
  <c r="L52"/>
  <c r="L50"/>
  <c r="L48"/>
  <c r="L47"/>
  <c r="L44"/>
  <c r="L41"/>
  <c r="L38"/>
  <c r="L37"/>
  <c r="L34"/>
  <c r="L28"/>
  <c r="L26" s="1"/>
  <c r="L25"/>
  <c r="L23"/>
  <c r="L20"/>
  <c r="L19"/>
  <c r="I10"/>
  <c r="J10"/>
  <c r="K10"/>
  <c r="L17"/>
  <c r="L15"/>
  <c r="L13"/>
  <c r="L11"/>
  <c r="L9" l="1"/>
  <c r="L51"/>
  <c r="L90"/>
  <c r="L89" s="1"/>
  <c r="L134"/>
  <c r="L156"/>
  <c r="L187"/>
  <c r="L231"/>
  <c r="L229" s="1"/>
  <c r="L272"/>
  <c r="L313"/>
  <c r="L341"/>
  <c r="J51"/>
  <c r="J29" s="1"/>
  <c r="L30"/>
  <c r="L141"/>
  <c r="L133" s="1"/>
  <c r="L29"/>
  <c r="K51"/>
  <c r="K29" s="1"/>
  <c r="L271"/>
  <c r="K8"/>
  <c r="J8"/>
  <c r="D386"/>
  <c r="H385"/>
  <c r="D385" s="1"/>
  <c r="D384"/>
  <c r="D383"/>
  <c r="D382"/>
  <c r="H381"/>
  <c r="D381" s="1"/>
  <c r="D375"/>
  <c r="D380"/>
  <c r="D379"/>
  <c r="D378"/>
  <c r="D377"/>
  <c r="D376"/>
  <c r="D374"/>
  <c r="D373"/>
  <c r="D372"/>
  <c r="D371"/>
  <c r="D370"/>
  <c r="D369"/>
  <c r="H368"/>
  <c r="D368" s="1"/>
  <c r="D367"/>
  <c r="D366"/>
  <c r="D365"/>
  <c r="D364"/>
  <c r="D363"/>
  <c r="D351"/>
  <c r="D350"/>
  <c r="D358"/>
  <c r="D362"/>
  <c r="D361"/>
  <c r="D359"/>
  <c r="D353"/>
  <c r="D360"/>
  <c r="D357"/>
  <c r="D356"/>
  <c r="D355"/>
  <c r="D354"/>
  <c r="D352"/>
  <c r="D349"/>
  <c r="D348"/>
  <c r="H347"/>
  <c r="D347" s="1"/>
  <c r="D346"/>
  <c r="D345"/>
  <c r="D344"/>
  <c r="D343"/>
  <c r="D342"/>
  <c r="I341"/>
  <c r="G341"/>
  <c r="F341"/>
  <c r="E341"/>
  <c r="D340"/>
  <c r="D339"/>
  <c r="D338"/>
  <c r="G337"/>
  <c r="D336"/>
  <c r="D335"/>
  <c r="D334"/>
  <c r="D333"/>
  <c r="D332"/>
  <c r="D320"/>
  <c r="D319"/>
  <c r="D327"/>
  <c r="D331"/>
  <c r="D330"/>
  <c r="D328"/>
  <c r="D322"/>
  <c r="D329"/>
  <c r="D326"/>
  <c r="D325"/>
  <c r="D324"/>
  <c r="D323"/>
  <c r="D321"/>
  <c r="D318"/>
  <c r="D317"/>
  <c r="G316"/>
  <c r="D316" s="1"/>
  <c r="D315"/>
  <c r="D314"/>
  <c r="I313"/>
  <c r="H313"/>
  <c r="F313"/>
  <c r="E313"/>
  <c r="D312"/>
  <c r="D311"/>
  <c r="D310"/>
  <c r="G309"/>
  <c r="D309" s="1"/>
  <c r="D308"/>
  <c r="D307"/>
  <c r="D306"/>
  <c r="D305"/>
  <c r="D304"/>
  <c r="D292"/>
  <c r="D291"/>
  <c r="D299"/>
  <c r="D303"/>
  <c r="D302"/>
  <c r="D300"/>
  <c r="D294"/>
  <c r="D301"/>
  <c r="D298"/>
  <c r="D297"/>
  <c r="D296"/>
  <c r="D295"/>
  <c r="D293"/>
  <c r="D290"/>
  <c r="D289"/>
  <c r="G288"/>
  <c r="D288" s="1"/>
  <c r="D282"/>
  <c r="D287"/>
  <c r="D286"/>
  <c r="D285"/>
  <c r="D284"/>
  <c r="D283"/>
  <c r="D281"/>
  <c r="D280"/>
  <c r="D279"/>
  <c r="D278"/>
  <c r="D277"/>
  <c r="D276"/>
  <c r="G275"/>
  <c r="D275" s="1"/>
  <c r="D274"/>
  <c r="D273"/>
  <c r="I272"/>
  <c r="H272"/>
  <c r="F272"/>
  <c r="E272"/>
  <c r="D270"/>
  <c r="D269"/>
  <c r="D268"/>
  <c r="I267"/>
  <c r="D267" s="1"/>
  <c r="D266"/>
  <c r="D265"/>
  <c r="D264"/>
  <c r="D263"/>
  <c r="D262"/>
  <c r="D250"/>
  <c r="D249"/>
  <c r="D257"/>
  <c r="D261"/>
  <c r="D260"/>
  <c r="D258"/>
  <c r="D252"/>
  <c r="D259"/>
  <c r="D256"/>
  <c r="D255"/>
  <c r="D254"/>
  <c r="D253"/>
  <c r="D251"/>
  <c r="D248"/>
  <c r="D247"/>
  <c r="I246"/>
  <c r="D246" s="1"/>
  <c r="D243"/>
  <c r="D240"/>
  <c r="D239"/>
  <c r="D245"/>
  <c r="D244"/>
  <c r="D242"/>
  <c r="D241"/>
  <c r="D238"/>
  <c r="D237"/>
  <c r="D236"/>
  <c r="D235"/>
  <c r="D234"/>
  <c r="I233"/>
  <c r="D233" s="1"/>
  <c r="D232"/>
  <c r="H231"/>
  <c r="H229" s="1"/>
  <c r="G231"/>
  <c r="G229" s="1"/>
  <c r="F231"/>
  <c r="F229" s="1"/>
  <c r="E231"/>
  <c r="D230"/>
  <c r="D228"/>
  <c r="D227"/>
  <c r="D226"/>
  <c r="I225"/>
  <c r="D225" s="1"/>
  <c r="D208"/>
  <c r="D222"/>
  <c r="D224"/>
  <c r="D223"/>
  <c r="D221"/>
  <c r="D220"/>
  <c r="D207"/>
  <c r="D219"/>
  <c r="D217"/>
  <c r="D216"/>
  <c r="D218"/>
  <c r="D210"/>
  <c r="D215"/>
  <c r="D214"/>
  <c r="D213"/>
  <c r="D212"/>
  <c r="D211"/>
  <c r="D209"/>
  <c r="D206"/>
  <c r="D205"/>
  <c r="I204"/>
  <c r="D204" s="1"/>
  <c r="D203"/>
  <c r="D202"/>
  <c r="D201"/>
  <c r="D200"/>
  <c r="D199"/>
  <c r="D198"/>
  <c r="D197"/>
  <c r="D196"/>
  <c r="D195"/>
  <c r="D194"/>
  <c r="D193"/>
  <c r="D192"/>
  <c r="I191"/>
  <c r="D191" s="1"/>
  <c r="D190"/>
  <c r="I189"/>
  <c r="D189" s="1"/>
  <c r="D188"/>
  <c r="H187"/>
  <c r="G187"/>
  <c r="F187"/>
  <c r="E187"/>
  <c r="D186"/>
  <c r="I185"/>
  <c r="H185"/>
  <c r="G185"/>
  <c r="F185"/>
  <c r="E185"/>
  <c r="D184"/>
  <c r="D183"/>
  <c r="D182"/>
  <c r="G181"/>
  <c r="D181" s="1"/>
  <c r="D177"/>
  <c r="D180"/>
  <c r="D179"/>
  <c r="D178"/>
  <c r="D163"/>
  <c r="D176"/>
  <c r="D162"/>
  <c r="D168"/>
  <c r="D175"/>
  <c r="D174"/>
  <c r="D173"/>
  <c r="D172"/>
  <c r="D171"/>
  <c r="D167"/>
  <c r="D166"/>
  <c r="D170"/>
  <c r="D169"/>
  <c r="D164"/>
  <c r="D165"/>
  <c r="D161"/>
  <c r="G160"/>
  <c r="D160" s="1"/>
  <c r="D159"/>
  <c r="G158"/>
  <c r="D158" s="1"/>
  <c r="D157"/>
  <c r="I156"/>
  <c r="H156"/>
  <c r="F156"/>
  <c r="E156"/>
  <c r="D149"/>
  <c r="D148"/>
  <c r="D147"/>
  <c r="D155"/>
  <c r="D154"/>
  <c r="D153"/>
  <c r="D152"/>
  <c r="D151"/>
  <c r="I150"/>
  <c r="H150"/>
  <c r="G150"/>
  <c r="F150"/>
  <c r="E150"/>
  <c r="E146"/>
  <c r="D146" s="1"/>
  <c r="D145"/>
  <c r="D144"/>
  <c r="E143"/>
  <c r="D142"/>
  <c r="I141"/>
  <c r="H141"/>
  <c r="G141"/>
  <c r="F141"/>
  <c r="D140"/>
  <c r="D139"/>
  <c r="D138"/>
  <c r="D137"/>
  <c r="D136"/>
  <c r="E135"/>
  <c r="D135" s="1"/>
  <c r="I134"/>
  <c r="H134"/>
  <c r="G134"/>
  <c r="F134"/>
  <c r="AI133"/>
  <c r="AH133"/>
  <c r="AG133"/>
  <c r="AF133"/>
  <c r="D132"/>
  <c r="D131"/>
  <c r="D130"/>
  <c r="H129"/>
  <c r="D129" s="1"/>
  <c r="D128"/>
  <c r="H127"/>
  <c r="D127" s="1"/>
  <c r="D126"/>
  <c r="D125"/>
  <c r="D124"/>
  <c r="D123"/>
  <c r="D122"/>
  <c r="D110"/>
  <c r="D109"/>
  <c r="D117"/>
  <c r="D121"/>
  <c r="D120"/>
  <c r="D118"/>
  <c r="D112"/>
  <c r="D119"/>
  <c r="D116"/>
  <c r="D115"/>
  <c r="D114"/>
  <c r="D113"/>
  <c r="D111"/>
  <c r="D108"/>
  <c r="D107"/>
  <c r="H106"/>
  <c r="D106" s="1"/>
  <c r="D105"/>
  <c r="D104"/>
  <c r="D103"/>
  <c r="D102"/>
  <c r="D101"/>
  <c r="D100"/>
  <c r="D99"/>
  <c r="D98"/>
  <c r="D97"/>
  <c r="D96"/>
  <c r="D95"/>
  <c r="D94"/>
  <c r="H93"/>
  <c r="D93" s="1"/>
  <c r="D92"/>
  <c r="H91"/>
  <c r="I90"/>
  <c r="I89" s="1"/>
  <c r="G90"/>
  <c r="G89" s="1"/>
  <c r="F90"/>
  <c r="F89" s="1"/>
  <c r="E90"/>
  <c r="E89" s="1"/>
  <c r="D88"/>
  <c r="H87"/>
  <c r="D87" s="1"/>
  <c r="D86"/>
  <c r="D85"/>
  <c r="D84"/>
  <c r="D83"/>
  <c r="D82"/>
  <c r="D70"/>
  <c r="D69"/>
  <c r="D81"/>
  <c r="D80"/>
  <c r="D79"/>
  <c r="D78"/>
  <c r="D77"/>
  <c r="D72"/>
  <c r="D76"/>
  <c r="D75"/>
  <c r="D74"/>
  <c r="D73"/>
  <c r="D71"/>
  <c r="D68"/>
  <c r="D67"/>
  <c r="D66"/>
  <c r="D65"/>
  <c r="D64"/>
  <c r="D63"/>
  <c r="D62"/>
  <c r="D61"/>
  <c r="D60"/>
  <c r="D59"/>
  <c r="D58"/>
  <c r="D57"/>
  <c r="D56"/>
  <c r="D55"/>
  <c r="D54"/>
  <c r="H53"/>
  <c r="D53" s="1"/>
  <c r="D52"/>
  <c r="G51"/>
  <c r="F51"/>
  <c r="E51"/>
  <c r="D50"/>
  <c r="H49"/>
  <c r="D49" s="1"/>
  <c r="D48"/>
  <c r="D47"/>
  <c r="H46"/>
  <c r="D46" s="1"/>
  <c r="D43"/>
  <c r="D45"/>
  <c r="D44"/>
  <c r="D42"/>
  <c r="D41"/>
  <c r="D40"/>
  <c r="D39"/>
  <c r="D38"/>
  <c r="D37"/>
  <c r="D36"/>
  <c r="D35"/>
  <c r="D34"/>
  <c r="H33"/>
  <c r="D33" s="1"/>
  <c r="D32"/>
  <c r="D31"/>
  <c r="I30"/>
  <c r="I29" s="1"/>
  <c r="G30"/>
  <c r="F30"/>
  <c r="E30"/>
  <c r="E29" s="1"/>
  <c r="D28"/>
  <c r="H27"/>
  <c r="H26" s="1"/>
  <c r="I26"/>
  <c r="G26"/>
  <c r="F26"/>
  <c r="E26"/>
  <c r="D25"/>
  <c r="H24"/>
  <c r="D24" s="1"/>
  <c r="D23"/>
  <c r="H22"/>
  <c r="D22" s="1"/>
  <c r="D21"/>
  <c r="D20"/>
  <c r="D12"/>
  <c r="D18"/>
  <c r="D17"/>
  <c r="D19"/>
  <c r="D14"/>
  <c r="D16"/>
  <c r="D15"/>
  <c r="D13"/>
  <c r="D11"/>
  <c r="H10"/>
  <c r="D10" s="1"/>
  <c r="I9"/>
  <c r="G9"/>
  <c r="F9"/>
  <c r="E9"/>
  <c r="L8" l="1"/>
  <c r="I133"/>
  <c r="D337"/>
  <c r="I271"/>
  <c r="H90"/>
  <c r="H89" s="1"/>
  <c r="D89" s="1"/>
  <c r="E141"/>
  <c r="D26"/>
  <c r="D27"/>
  <c r="F271"/>
  <c r="D143"/>
  <c r="D141" s="1"/>
  <c r="G272"/>
  <c r="D272" s="1"/>
  <c r="E271"/>
  <c r="H341"/>
  <c r="D341" s="1"/>
  <c r="H133"/>
  <c r="D150"/>
  <c r="D185"/>
  <c r="I187"/>
  <c r="I231"/>
  <c r="I229" s="1"/>
  <c r="G313"/>
  <c r="G271" s="1"/>
  <c r="G133"/>
  <c r="G156"/>
  <c r="D156" s="1"/>
  <c r="G29"/>
  <c r="F29"/>
  <c r="D91"/>
  <c r="F133"/>
  <c r="H9"/>
  <c r="D9" s="1"/>
  <c r="E229"/>
  <c r="H30"/>
  <c r="D30" s="1"/>
  <c r="H51"/>
  <c r="D51" s="1"/>
  <c r="E134"/>
  <c r="D90" l="1"/>
  <c r="I8"/>
  <c r="D229"/>
  <c r="H271"/>
  <c r="D271" s="1"/>
  <c r="F8"/>
  <c r="G8"/>
  <c r="D187"/>
  <c r="D313"/>
  <c r="D231"/>
  <c r="E133"/>
  <c r="D134"/>
  <c r="H29"/>
  <c r="D29" s="1"/>
  <c r="H8" l="1"/>
  <c r="D133"/>
  <c r="E8"/>
  <c r="D8" l="1"/>
  <c r="E92" i="41"/>
  <c r="I203" l="1"/>
  <c r="E205"/>
  <c r="E206"/>
  <c r="E207"/>
  <c r="E208"/>
  <c r="E204"/>
  <c r="I195"/>
  <c r="E195" s="1"/>
  <c r="E198"/>
  <c r="E199"/>
  <c r="E200"/>
  <c r="E201"/>
  <c r="E202"/>
  <c r="E197"/>
  <c r="E196"/>
  <c r="H179"/>
  <c r="E180"/>
  <c r="E181"/>
  <c r="E182"/>
  <c r="E183"/>
  <c r="E184"/>
  <c r="E185"/>
  <c r="E186"/>
  <c r="H166"/>
  <c r="E166" s="1"/>
  <c r="E168"/>
  <c r="E169"/>
  <c r="E170"/>
  <c r="E171"/>
  <c r="E172"/>
  <c r="E173"/>
  <c r="E167"/>
  <c r="H160"/>
  <c r="E160" s="1"/>
  <c r="E161"/>
  <c r="E162"/>
  <c r="E163"/>
  <c r="E164"/>
  <c r="E165"/>
  <c r="J146"/>
  <c r="E146" s="1"/>
  <c r="E148"/>
  <c r="E149"/>
  <c r="E150"/>
  <c r="E151"/>
  <c r="E152"/>
  <c r="E153"/>
  <c r="E147"/>
  <c r="J140"/>
  <c r="E141"/>
  <c r="E142"/>
  <c r="E143"/>
  <c r="E144"/>
  <c r="E145"/>
  <c r="J126"/>
  <c r="E126" s="1"/>
  <c r="E129"/>
  <c r="E130"/>
  <c r="E131"/>
  <c r="E132"/>
  <c r="E133"/>
  <c r="E128"/>
  <c r="E127"/>
  <c r="J120"/>
  <c r="E120" s="1"/>
  <c r="E121"/>
  <c r="E122"/>
  <c r="E123"/>
  <c r="E124"/>
  <c r="E125"/>
  <c r="H112"/>
  <c r="E112" s="1"/>
  <c r="E113"/>
  <c r="H104"/>
  <c r="E104" s="1"/>
  <c r="E105"/>
  <c r="E106"/>
  <c r="E107"/>
  <c r="E108"/>
  <c r="E109"/>
  <c r="E110"/>
  <c r="E111"/>
  <c r="F91"/>
  <c r="E91" s="1"/>
  <c r="E94"/>
  <c r="E95"/>
  <c r="E96"/>
  <c r="E97"/>
  <c r="E98"/>
  <c r="F80"/>
  <c r="E80" s="1"/>
  <c r="I76"/>
  <c r="E76" s="1"/>
  <c r="E77"/>
  <c r="I66"/>
  <c r="E66" s="1"/>
  <c r="E68"/>
  <c r="E69"/>
  <c r="E70"/>
  <c r="E71"/>
  <c r="E72"/>
  <c r="E73"/>
  <c r="E67"/>
  <c r="E61"/>
  <c r="E62"/>
  <c r="E63"/>
  <c r="E64"/>
  <c r="E65"/>
  <c r="I60"/>
  <c r="E60" s="1"/>
  <c r="I46"/>
  <c r="E46" s="1"/>
  <c r="E48"/>
  <c r="E49"/>
  <c r="E50"/>
  <c r="E51"/>
  <c r="E52"/>
  <c r="E53"/>
  <c r="E47"/>
  <c r="E41"/>
  <c r="E42"/>
  <c r="E43"/>
  <c r="E44"/>
  <c r="E45"/>
  <c r="I40"/>
  <c r="E40" s="1"/>
  <c r="E28"/>
  <c r="E29"/>
  <c r="E30"/>
  <c r="E31"/>
  <c r="E32"/>
  <c r="I27"/>
  <c r="E27" s="1"/>
  <c r="E10"/>
  <c r="E11"/>
  <c r="E12"/>
  <c r="E13"/>
  <c r="E14"/>
  <c r="E15"/>
  <c r="I9"/>
  <c r="E9" s="1"/>
  <c r="E212"/>
  <c r="I211"/>
  <c r="E211" s="1"/>
  <c r="E210"/>
  <c r="I209"/>
  <c r="E209" s="1"/>
  <c r="E203"/>
  <c r="E194"/>
  <c r="E193"/>
  <c r="E192"/>
  <c r="E191"/>
  <c r="E190"/>
  <c r="J189"/>
  <c r="H189"/>
  <c r="G189"/>
  <c r="F189"/>
  <c r="E188"/>
  <c r="H187"/>
  <c r="E178"/>
  <c r="E177"/>
  <c r="J176"/>
  <c r="I176"/>
  <c r="G176"/>
  <c r="F176"/>
  <c r="E175"/>
  <c r="H174"/>
  <c r="E174" s="1"/>
  <c r="E159"/>
  <c r="E158"/>
  <c r="J157"/>
  <c r="I157"/>
  <c r="G157"/>
  <c r="F157"/>
  <c r="E155"/>
  <c r="J154"/>
  <c r="E154" s="1"/>
  <c r="E139"/>
  <c r="I138"/>
  <c r="I136" s="1"/>
  <c r="H138"/>
  <c r="G138"/>
  <c r="G136" s="1"/>
  <c r="F138"/>
  <c r="F136" s="1"/>
  <c r="E137"/>
  <c r="E135"/>
  <c r="J134"/>
  <c r="E134" s="1"/>
  <c r="E119"/>
  <c r="J118"/>
  <c r="E117"/>
  <c r="I116"/>
  <c r="H116"/>
  <c r="G116"/>
  <c r="F116"/>
  <c r="E115"/>
  <c r="J114"/>
  <c r="I114"/>
  <c r="H114"/>
  <c r="G114"/>
  <c r="F114"/>
  <c r="E103"/>
  <c r="H102"/>
  <c r="E102" s="1"/>
  <c r="E101"/>
  <c r="J100"/>
  <c r="I100"/>
  <c r="G100"/>
  <c r="F100"/>
  <c r="J93"/>
  <c r="I93"/>
  <c r="H93"/>
  <c r="G93"/>
  <c r="F93"/>
  <c r="E90"/>
  <c r="E89"/>
  <c r="F88"/>
  <c r="E87"/>
  <c r="J86"/>
  <c r="I86"/>
  <c r="H86"/>
  <c r="G86"/>
  <c r="E85"/>
  <c r="E84"/>
  <c r="E83"/>
  <c r="E82"/>
  <c r="E81"/>
  <c r="J79"/>
  <c r="I79"/>
  <c r="H79"/>
  <c r="G79"/>
  <c r="AH78"/>
  <c r="AG78"/>
  <c r="AF78"/>
  <c r="AE78"/>
  <c r="E75"/>
  <c r="I74"/>
  <c r="E74" s="1"/>
  <c r="E59"/>
  <c r="I58"/>
  <c r="J57"/>
  <c r="J56" s="1"/>
  <c r="H57"/>
  <c r="H56" s="1"/>
  <c r="G57"/>
  <c r="G56" s="1"/>
  <c r="F57"/>
  <c r="F56" s="1"/>
  <c r="E55"/>
  <c r="I54"/>
  <c r="E54" s="1"/>
  <c r="E39"/>
  <c r="J38"/>
  <c r="H38"/>
  <c r="G38"/>
  <c r="F38"/>
  <c r="E37"/>
  <c r="I36"/>
  <c r="E36" s="1"/>
  <c r="E35"/>
  <c r="E34"/>
  <c r="I33"/>
  <c r="E33" s="1"/>
  <c r="E26"/>
  <c r="E25"/>
  <c r="J24"/>
  <c r="H24"/>
  <c r="G24"/>
  <c r="F24"/>
  <c r="E22"/>
  <c r="I21"/>
  <c r="E21" s="1"/>
  <c r="J20"/>
  <c r="H20"/>
  <c r="G20"/>
  <c r="F20"/>
  <c r="E19"/>
  <c r="I18"/>
  <c r="E18" s="1"/>
  <c r="E17"/>
  <c r="I16"/>
  <c r="E16" s="1"/>
  <c r="J8"/>
  <c r="H8"/>
  <c r="G8"/>
  <c r="F8"/>
  <c r="E93" l="1"/>
  <c r="H78"/>
  <c r="H23"/>
  <c r="J78"/>
  <c r="J138"/>
  <c r="J136" s="1"/>
  <c r="I57"/>
  <c r="I56" s="1"/>
  <c r="E56" s="1"/>
  <c r="F79"/>
  <c r="E79" s="1"/>
  <c r="E114"/>
  <c r="J116"/>
  <c r="E116" s="1"/>
  <c r="G156"/>
  <c r="I20"/>
  <c r="E20" s="1"/>
  <c r="J23"/>
  <c r="H176"/>
  <c r="E176" s="1"/>
  <c r="I189"/>
  <c r="E189" s="1"/>
  <c r="I8"/>
  <c r="E8" s="1"/>
  <c r="E58"/>
  <c r="G78"/>
  <c r="F86"/>
  <c r="E118"/>
  <c r="G23"/>
  <c r="I38"/>
  <c r="E38" s="1"/>
  <c r="I78"/>
  <c r="E187"/>
  <c r="E140"/>
  <c r="J156"/>
  <c r="E179"/>
  <c r="F23"/>
  <c r="H100"/>
  <c r="E100" s="1"/>
  <c r="F156"/>
  <c r="H157"/>
  <c r="I24"/>
  <c r="E88"/>
  <c r="E86" s="1"/>
  <c r="H136"/>
  <c r="D385" i="39"/>
  <c r="H384"/>
  <c r="D384" s="1"/>
  <c r="D383"/>
  <c r="D382"/>
  <c r="D381"/>
  <c r="H380"/>
  <c r="D380" s="1"/>
  <c r="D379"/>
  <c r="D378"/>
  <c r="D377"/>
  <c r="D376"/>
  <c r="D375"/>
  <c r="D374"/>
  <c r="D373"/>
  <c r="D372"/>
  <c r="D371"/>
  <c r="D370"/>
  <c r="D369"/>
  <c r="D368"/>
  <c r="H367"/>
  <c r="D367" s="1"/>
  <c r="D366"/>
  <c r="D365"/>
  <c r="D364"/>
  <c r="D363"/>
  <c r="D362"/>
  <c r="D361"/>
  <c r="D360"/>
  <c r="D359"/>
  <c r="D358"/>
  <c r="D357"/>
  <c r="D356"/>
  <c r="D355"/>
  <c r="D354"/>
  <c r="D353"/>
  <c r="D352"/>
  <c r="D351"/>
  <c r="D350"/>
  <c r="D349"/>
  <c r="D348"/>
  <c r="D347"/>
  <c r="H346"/>
  <c r="D346" s="1"/>
  <c r="D345"/>
  <c r="D344"/>
  <c r="D343"/>
  <c r="D342"/>
  <c r="D341"/>
  <c r="I340"/>
  <c r="G340"/>
  <c r="F340"/>
  <c r="E340"/>
  <c r="D339"/>
  <c r="D338"/>
  <c r="D337"/>
  <c r="G336"/>
  <c r="D335"/>
  <c r="D334"/>
  <c r="D333"/>
  <c r="D332"/>
  <c r="D331"/>
  <c r="D330"/>
  <c r="D329"/>
  <c r="D328"/>
  <c r="D327"/>
  <c r="D326"/>
  <c r="D325"/>
  <c r="D324"/>
  <c r="D323"/>
  <c r="D322"/>
  <c r="D321"/>
  <c r="D320"/>
  <c r="D319"/>
  <c r="D318"/>
  <c r="D317"/>
  <c r="D316"/>
  <c r="G315"/>
  <c r="D315" s="1"/>
  <c r="D314"/>
  <c r="D313"/>
  <c r="I312"/>
  <c r="H312"/>
  <c r="F312"/>
  <c r="E312"/>
  <c r="D311"/>
  <c r="D310"/>
  <c r="D309"/>
  <c r="G308"/>
  <c r="D308" s="1"/>
  <c r="D307"/>
  <c r="D306"/>
  <c r="D305"/>
  <c r="D304"/>
  <c r="D303"/>
  <c r="D302"/>
  <c r="D301"/>
  <c r="D300"/>
  <c r="D299"/>
  <c r="D298"/>
  <c r="D297"/>
  <c r="D296"/>
  <c r="D295"/>
  <c r="D294"/>
  <c r="D293"/>
  <c r="D292"/>
  <c r="D291"/>
  <c r="D290"/>
  <c r="D289"/>
  <c r="D288"/>
  <c r="G287"/>
  <c r="D287" s="1"/>
  <c r="D286"/>
  <c r="D285"/>
  <c r="D284"/>
  <c r="D283"/>
  <c r="D282"/>
  <c r="D281"/>
  <c r="D280"/>
  <c r="D279"/>
  <c r="D278"/>
  <c r="D277"/>
  <c r="D276"/>
  <c r="D275"/>
  <c r="G274"/>
  <c r="D274" s="1"/>
  <c r="D273"/>
  <c r="D272"/>
  <c r="I271"/>
  <c r="H271"/>
  <c r="F271"/>
  <c r="E271"/>
  <c r="D269"/>
  <c r="D268"/>
  <c r="D267"/>
  <c r="I266"/>
  <c r="D266" s="1"/>
  <c r="D265"/>
  <c r="D264"/>
  <c r="D263"/>
  <c r="D262"/>
  <c r="D261"/>
  <c r="D260"/>
  <c r="D259"/>
  <c r="D258"/>
  <c r="D257"/>
  <c r="D256"/>
  <c r="D255"/>
  <c r="D254"/>
  <c r="D253"/>
  <c r="D252"/>
  <c r="D251"/>
  <c r="D250"/>
  <c r="D249"/>
  <c r="D248"/>
  <c r="D247"/>
  <c r="D246"/>
  <c r="I245"/>
  <c r="D245" s="1"/>
  <c r="D244"/>
  <c r="D243"/>
  <c r="D242"/>
  <c r="D241"/>
  <c r="D240"/>
  <c r="D239"/>
  <c r="D238"/>
  <c r="D237"/>
  <c r="D236"/>
  <c r="D235"/>
  <c r="D234"/>
  <c r="D233"/>
  <c r="I232"/>
  <c r="D232" s="1"/>
  <c r="D231"/>
  <c r="H230"/>
  <c r="G230"/>
  <c r="F230"/>
  <c r="E230"/>
  <c r="E228" s="1"/>
  <c r="D229"/>
  <c r="G228"/>
  <c r="F228"/>
  <c r="D227"/>
  <c r="D226"/>
  <c r="D225"/>
  <c r="I224"/>
  <c r="D224" s="1"/>
  <c r="D223"/>
  <c r="D222"/>
  <c r="D221"/>
  <c r="D220"/>
  <c r="D219"/>
  <c r="D218"/>
  <c r="D217"/>
  <c r="D216"/>
  <c r="D215"/>
  <c r="D214"/>
  <c r="D213"/>
  <c r="D212"/>
  <c r="D211"/>
  <c r="D210"/>
  <c r="D209"/>
  <c r="D208"/>
  <c r="D207"/>
  <c r="D206"/>
  <c r="D205"/>
  <c r="D204"/>
  <c r="I203"/>
  <c r="D203" s="1"/>
  <c r="D202"/>
  <c r="D201"/>
  <c r="D200"/>
  <c r="D199"/>
  <c r="D198"/>
  <c r="D197"/>
  <c r="D196"/>
  <c r="D195"/>
  <c r="D194"/>
  <c r="D193"/>
  <c r="D192"/>
  <c r="D191"/>
  <c r="I190"/>
  <c r="D190" s="1"/>
  <c r="D189"/>
  <c r="I188"/>
  <c r="D188" s="1"/>
  <c r="D187"/>
  <c r="H186"/>
  <c r="G186"/>
  <c r="F186"/>
  <c r="E186"/>
  <c r="D185"/>
  <c r="I184"/>
  <c r="H184"/>
  <c r="G184"/>
  <c r="F184"/>
  <c r="E184"/>
  <c r="D183"/>
  <c r="D182"/>
  <c r="D181"/>
  <c r="G180"/>
  <c r="D180" s="1"/>
  <c r="D179"/>
  <c r="D178"/>
  <c r="D177"/>
  <c r="D176"/>
  <c r="D175"/>
  <c r="D174"/>
  <c r="D173"/>
  <c r="D172"/>
  <c r="D171"/>
  <c r="D170"/>
  <c r="D169"/>
  <c r="D168"/>
  <c r="D167"/>
  <c r="D166"/>
  <c r="D165"/>
  <c r="D164"/>
  <c r="D163"/>
  <c r="D162"/>
  <c r="D161"/>
  <c r="D160"/>
  <c r="G159"/>
  <c r="D159" s="1"/>
  <c r="D158"/>
  <c r="G157"/>
  <c r="D157" s="1"/>
  <c r="D156"/>
  <c r="I155"/>
  <c r="H155"/>
  <c r="F155"/>
  <c r="E155"/>
  <c r="D154"/>
  <c r="D153"/>
  <c r="D152"/>
  <c r="D151"/>
  <c r="D150"/>
  <c r="D149"/>
  <c r="D148"/>
  <c r="D147"/>
  <c r="I146"/>
  <c r="H146"/>
  <c r="G146"/>
  <c r="F146"/>
  <c r="E146"/>
  <c r="E145"/>
  <c r="D145" s="1"/>
  <c r="D144"/>
  <c r="D143"/>
  <c r="E142"/>
  <c r="D142" s="1"/>
  <c r="D141"/>
  <c r="I140"/>
  <c r="H140"/>
  <c r="G140"/>
  <c r="F140"/>
  <c r="D139"/>
  <c r="D138"/>
  <c r="D137"/>
  <c r="D136"/>
  <c r="D135"/>
  <c r="E134"/>
  <c r="D134" s="1"/>
  <c r="I133"/>
  <c r="H133"/>
  <c r="G133"/>
  <c r="F133"/>
  <c r="E133"/>
  <c r="AG132"/>
  <c r="AF132"/>
  <c r="AE132"/>
  <c r="AD132"/>
  <c r="D131"/>
  <c r="D130"/>
  <c r="D129"/>
  <c r="H128"/>
  <c r="D128" s="1"/>
  <c r="D127"/>
  <c r="H126"/>
  <c r="D126" s="1"/>
  <c r="D125"/>
  <c r="D124"/>
  <c r="D123"/>
  <c r="D122"/>
  <c r="D121"/>
  <c r="D120"/>
  <c r="D119"/>
  <c r="D118"/>
  <c r="D117"/>
  <c r="D116"/>
  <c r="D115"/>
  <c r="D114"/>
  <c r="D113"/>
  <c r="D112"/>
  <c r="D111"/>
  <c r="D110"/>
  <c r="D109"/>
  <c r="D108"/>
  <c r="D107"/>
  <c r="D106"/>
  <c r="H105"/>
  <c r="D105" s="1"/>
  <c r="D104"/>
  <c r="D103"/>
  <c r="D102"/>
  <c r="D101"/>
  <c r="D100"/>
  <c r="D99"/>
  <c r="D98"/>
  <c r="D97"/>
  <c r="D96"/>
  <c r="D95"/>
  <c r="D94"/>
  <c r="D93"/>
  <c r="H92"/>
  <c r="D92" s="1"/>
  <c r="D91"/>
  <c r="H90"/>
  <c r="D90" s="1"/>
  <c r="I89"/>
  <c r="I88" s="1"/>
  <c r="G89"/>
  <c r="G88" s="1"/>
  <c r="F89"/>
  <c r="F88" s="1"/>
  <c r="E89"/>
  <c r="D87"/>
  <c r="H86"/>
  <c r="D86" s="1"/>
  <c r="D85"/>
  <c r="D84"/>
  <c r="D83"/>
  <c r="D82"/>
  <c r="D81"/>
  <c r="D80"/>
  <c r="D79"/>
  <c r="D78"/>
  <c r="D77"/>
  <c r="D76"/>
  <c r="D75"/>
  <c r="D74"/>
  <c r="D73"/>
  <c r="D72"/>
  <c r="D71"/>
  <c r="D70"/>
  <c r="D69"/>
  <c r="D68"/>
  <c r="D67"/>
  <c r="D66"/>
  <c r="H65"/>
  <c r="D65" s="1"/>
  <c r="D64"/>
  <c r="D63"/>
  <c r="D62"/>
  <c r="D61"/>
  <c r="D60"/>
  <c r="D59"/>
  <c r="D58"/>
  <c r="D57"/>
  <c r="D56"/>
  <c r="D55"/>
  <c r="D54"/>
  <c r="D53"/>
  <c r="H52"/>
  <c r="D52" s="1"/>
  <c r="D51"/>
  <c r="I50"/>
  <c r="G50"/>
  <c r="F50"/>
  <c r="E50"/>
  <c r="D49"/>
  <c r="H48"/>
  <c r="D48" s="1"/>
  <c r="D47"/>
  <c r="D46"/>
  <c r="H45"/>
  <c r="D45" s="1"/>
  <c r="D44"/>
  <c r="D43"/>
  <c r="D42"/>
  <c r="D41"/>
  <c r="D40"/>
  <c r="D39"/>
  <c r="D38"/>
  <c r="D37"/>
  <c r="D36"/>
  <c r="D35"/>
  <c r="D34"/>
  <c r="D33"/>
  <c r="H32"/>
  <c r="D32" s="1"/>
  <c r="D31"/>
  <c r="D30"/>
  <c r="I29"/>
  <c r="G29"/>
  <c r="F29"/>
  <c r="E29"/>
  <c r="D27"/>
  <c r="H26"/>
  <c r="D26" s="1"/>
  <c r="I25"/>
  <c r="G25"/>
  <c r="F25"/>
  <c r="E25"/>
  <c r="D24"/>
  <c r="H23"/>
  <c r="D23" s="1"/>
  <c r="D22"/>
  <c r="H21"/>
  <c r="D21" s="1"/>
  <c r="D20"/>
  <c r="D19"/>
  <c r="D18"/>
  <c r="D17"/>
  <c r="D16"/>
  <c r="D15"/>
  <c r="D14"/>
  <c r="D13"/>
  <c r="D12"/>
  <c r="D11"/>
  <c r="D10"/>
  <c r="H9"/>
  <c r="D9" s="1"/>
  <c r="I8"/>
  <c r="G8"/>
  <c r="F8"/>
  <c r="E8"/>
  <c r="D385" i="38"/>
  <c r="H384"/>
  <c r="D384" s="1"/>
  <c r="D383"/>
  <c r="D382"/>
  <c r="D381"/>
  <c r="H380"/>
  <c r="D380" s="1"/>
  <c r="D379"/>
  <c r="D378"/>
  <c r="D377"/>
  <c r="D376"/>
  <c r="D375"/>
  <c r="D374"/>
  <c r="D373"/>
  <c r="D372"/>
  <c r="D371"/>
  <c r="D370"/>
  <c r="D369"/>
  <c r="D368"/>
  <c r="H367"/>
  <c r="D367" s="1"/>
  <c r="D366"/>
  <c r="D365"/>
  <c r="D364"/>
  <c r="D363"/>
  <c r="D362"/>
  <c r="D361"/>
  <c r="D360"/>
  <c r="D359"/>
  <c r="D358"/>
  <c r="D357"/>
  <c r="D356"/>
  <c r="D355"/>
  <c r="D354"/>
  <c r="D353"/>
  <c r="D352"/>
  <c r="D351"/>
  <c r="D350"/>
  <c r="D349"/>
  <c r="D348"/>
  <c r="D347"/>
  <c r="H346"/>
  <c r="D346" s="1"/>
  <c r="D345"/>
  <c r="D344"/>
  <c r="D343"/>
  <c r="D342"/>
  <c r="D341"/>
  <c r="I340"/>
  <c r="G340"/>
  <c r="F340"/>
  <c r="E340"/>
  <c r="D339"/>
  <c r="D338"/>
  <c r="D337"/>
  <c r="G336"/>
  <c r="D335"/>
  <c r="D334"/>
  <c r="D333"/>
  <c r="D332"/>
  <c r="D331"/>
  <c r="D330"/>
  <c r="D329"/>
  <c r="D328"/>
  <c r="D327"/>
  <c r="D326"/>
  <c r="D325"/>
  <c r="D324"/>
  <c r="D323"/>
  <c r="D322"/>
  <c r="D321"/>
  <c r="D320"/>
  <c r="D319"/>
  <c r="D318"/>
  <c r="D317"/>
  <c r="D316"/>
  <c r="G315"/>
  <c r="D315" s="1"/>
  <c r="D314"/>
  <c r="D313"/>
  <c r="I312"/>
  <c r="H312"/>
  <c r="F312"/>
  <c r="E312"/>
  <c r="D311"/>
  <c r="D310"/>
  <c r="D309"/>
  <c r="G308"/>
  <c r="D308" s="1"/>
  <c r="D307"/>
  <c r="D306"/>
  <c r="D305"/>
  <c r="D304"/>
  <c r="D303"/>
  <c r="D302"/>
  <c r="D301"/>
  <c r="D300"/>
  <c r="D299"/>
  <c r="D298"/>
  <c r="D297"/>
  <c r="D296"/>
  <c r="D295"/>
  <c r="D294"/>
  <c r="D293"/>
  <c r="D292"/>
  <c r="D291"/>
  <c r="D290"/>
  <c r="D289"/>
  <c r="D288"/>
  <c r="G287"/>
  <c r="D287" s="1"/>
  <c r="D286"/>
  <c r="D285"/>
  <c r="D284"/>
  <c r="D283"/>
  <c r="D282"/>
  <c r="D281"/>
  <c r="D280"/>
  <c r="D279"/>
  <c r="D278"/>
  <c r="D277"/>
  <c r="D276"/>
  <c r="D275"/>
  <c r="G274"/>
  <c r="D274" s="1"/>
  <c r="D273"/>
  <c r="D272"/>
  <c r="I271"/>
  <c r="H271"/>
  <c r="F271"/>
  <c r="E271"/>
  <c r="D269"/>
  <c r="D268"/>
  <c r="D267"/>
  <c r="I266"/>
  <c r="D266" s="1"/>
  <c r="D265"/>
  <c r="D264"/>
  <c r="D263"/>
  <c r="D262"/>
  <c r="D261"/>
  <c r="D260"/>
  <c r="D259"/>
  <c r="D258"/>
  <c r="D257"/>
  <c r="D256"/>
  <c r="D255"/>
  <c r="D254"/>
  <c r="D253"/>
  <c r="D252"/>
  <c r="D251"/>
  <c r="D250"/>
  <c r="D249"/>
  <c r="D248"/>
  <c r="D247"/>
  <c r="D246"/>
  <c r="I245"/>
  <c r="D245" s="1"/>
  <c r="D244"/>
  <c r="D243"/>
  <c r="D242"/>
  <c r="D241"/>
  <c r="D240"/>
  <c r="D239"/>
  <c r="D238"/>
  <c r="D237"/>
  <c r="D236"/>
  <c r="D235"/>
  <c r="D234"/>
  <c r="D233"/>
  <c r="I232"/>
  <c r="D232" s="1"/>
  <c r="D231"/>
  <c r="H230"/>
  <c r="H228" s="1"/>
  <c r="G230"/>
  <c r="G228" s="1"/>
  <c r="F230"/>
  <c r="F228" s="1"/>
  <c r="E230"/>
  <c r="D229"/>
  <c r="D227"/>
  <c r="D226"/>
  <c r="D225"/>
  <c r="I224"/>
  <c r="D224" s="1"/>
  <c r="D223"/>
  <c r="D222"/>
  <c r="D221"/>
  <c r="D220"/>
  <c r="D219"/>
  <c r="D218"/>
  <c r="D217"/>
  <c r="D216"/>
  <c r="D215"/>
  <c r="D214"/>
  <c r="D213"/>
  <c r="D212"/>
  <c r="D211"/>
  <c r="D210"/>
  <c r="D209"/>
  <c r="D208"/>
  <c r="D207"/>
  <c r="D206"/>
  <c r="D205"/>
  <c r="D204"/>
  <c r="I203"/>
  <c r="D203" s="1"/>
  <c r="D202"/>
  <c r="D201"/>
  <c r="D200"/>
  <c r="D199"/>
  <c r="D198"/>
  <c r="D197"/>
  <c r="D196"/>
  <c r="D195"/>
  <c r="D194"/>
  <c r="D193"/>
  <c r="D192"/>
  <c r="D191"/>
  <c r="I190"/>
  <c r="D190" s="1"/>
  <c r="D189"/>
  <c r="I188"/>
  <c r="D188" s="1"/>
  <c r="D187"/>
  <c r="H186"/>
  <c r="G186"/>
  <c r="F186"/>
  <c r="E186"/>
  <c r="D185"/>
  <c r="I184"/>
  <c r="H184"/>
  <c r="G184"/>
  <c r="F184"/>
  <c r="E184"/>
  <c r="D183"/>
  <c r="D182"/>
  <c r="D181"/>
  <c r="G180"/>
  <c r="D180" s="1"/>
  <c r="D179"/>
  <c r="D178"/>
  <c r="D177"/>
  <c r="D176"/>
  <c r="D175"/>
  <c r="D174"/>
  <c r="D173"/>
  <c r="D172"/>
  <c r="D171"/>
  <c r="D170"/>
  <c r="D169"/>
  <c r="D168"/>
  <c r="D167"/>
  <c r="D166"/>
  <c r="D165"/>
  <c r="D164"/>
  <c r="D163"/>
  <c r="D162"/>
  <c r="D161"/>
  <c r="D160"/>
  <c r="G159"/>
  <c r="D159" s="1"/>
  <c r="D158"/>
  <c r="G157"/>
  <c r="D157" s="1"/>
  <c r="D156"/>
  <c r="I155"/>
  <c r="H155"/>
  <c r="F155"/>
  <c r="E155"/>
  <c r="D154"/>
  <c r="D153"/>
  <c r="D152"/>
  <c r="D151"/>
  <c r="D150"/>
  <c r="D149"/>
  <c r="D148"/>
  <c r="D147"/>
  <c r="I146"/>
  <c r="H146"/>
  <c r="G146"/>
  <c r="F146"/>
  <c r="E146"/>
  <c r="E145"/>
  <c r="D145" s="1"/>
  <c r="D144"/>
  <c r="D143"/>
  <c r="E142"/>
  <c r="D142" s="1"/>
  <c r="D141"/>
  <c r="I140"/>
  <c r="H140"/>
  <c r="G140"/>
  <c r="F140"/>
  <c r="D139"/>
  <c r="D138"/>
  <c r="D137"/>
  <c r="D136"/>
  <c r="D135"/>
  <c r="E134"/>
  <c r="D134" s="1"/>
  <c r="I133"/>
  <c r="H133"/>
  <c r="G133"/>
  <c r="F133"/>
  <c r="AG132"/>
  <c r="AF132"/>
  <c r="AE132"/>
  <c r="AD132"/>
  <c r="D131"/>
  <c r="D130"/>
  <c r="D129"/>
  <c r="H128"/>
  <c r="D128" s="1"/>
  <c r="D127"/>
  <c r="H126"/>
  <c r="D126" s="1"/>
  <c r="D125"/>
  <c r="D124"/>
  <c r="D123"/>
  <c r="D122"/>
  <c r="D121"/>
  <c r="D120"/>
  <c r="D119"/>
  <c r="D118"/>
  <c r="D117"/>
  <c r="D116"/>
  <c r="D115"/>
  <c r="D114"/>
  <c r="D113"/>
  <c r="D112"/>
  <c r="D111"/>
  <c r="D110"/>
  <c r="D109"/>
  <c r="D108"/>
  <c r="D107"/>
  <c r="D106"/>
  <c r="H105"/>
  <c r="D105" s="1"/>
  <c r="D104"/>
  <c r="D103"/>
  <c r="D102"/>
  <c r="D101"/>
  <c r="D100"/>
  <c r="D99"/>
  <c r="D98"/>
  <c r="D97"/>
  <c r="D96"/>
  <c r="D95"/>
  <c r="D94"/>
  <c r="D93"/>
  <c r="H92"/>
  <c r="D92" s="1"/>
  <c r="D91"/>
  <c r="H90"/>
  <c r="D90" s="1"/>
  <c r="I89"/>
  <c r="I88" s="1"/>
  <c r="G89"/>
  <c r="G88" s="1"/>
  <c r="F89"/>
  <c r="E89"/>
  <c r="E88" s="1"/>
  <c r="D87"/>
  <c r="H86"/>
  <c r="D86" s="1"/>
  <c r="D85"/>
  <c r="D84"/>
  <c r="D83"/>
  <c r="D82"/>
  <c r="D81"/>
  <c r="D80"/>
  <c r="D79"/>
  <c r="D78"/>
  <c r="D77"/>
  <c r="D76"/>
  <c r="D75"/>
  <c r="D74"/>
  <c r="D73"/>
  <c r="D72"/>
  <c r="D71"/>
  <c r="D70"/>
  <c r="D69"/>
  <c r="D68"/>
  <c r="D67"/>
  <c r="D66"/>
  <c r="H65"/>
  <c r="D65" s="1"/>
  <c r="D64"/>
  <c r="D63"/>
  <c r="D62"/>
  <c r="D61"/>
  <c r="D60"/>
  <c r="D59"/>
  <c r="D58"/>
  <c r="D57"/>
  <c r="D56"/>
  <c r="D55"/>
  <c r="D54"/>
  <c r="D53"/>
  <c r="H52"/>
  <c r="D52" s="1"/>
  <c r="D51"/>
  <c r="I50"/>
  <c r="G50"/>
  <c r="F50"/>
  <c r="E50"/>
  <c r="D49"/>
  <c r="H48"/>
  <c r="D48" s="1"/>
  <c r="D47"/>
  <c r="D46"/>
  <c r="H45"/>
  <c r="D45" s="1"/>
  <c r="D44"/>
  <c r="D43"/>
  <c r="D42"/>
  <c r="D41"/>
  <c r="D40"/>
  <c r="D39"/>
  <c r="D38"/>
  <c r="D37"/>
  <c r="D36"/>
  <c r="D35"/>
  <c r="D34"/>
  <c r="D33"/>
  <c r="H32"/>
  <c r="D32" s="1"/>
  <c r="D31"/>
  <c r="D30"/>
  <c r="I29"/>
  <c r="G29"/>
  <c r="G28" s="1"/>
  <c r="F29"/>
  <c r="F28" s="1"/>
  <c r="E29"/>
  <c r="I28"/>
  <c r="E28"/>
  <c r="D27"/>
  <c r="H26"/>
  <c r="D26" s="1"/>
  <c r="I25"/>
  <c r="G25"/>
  <c r="F25"/>
  <c r="E25"/>
  <c r="D24"/>
  <c r="H23"/>
  <c r="D23" s="1"/>
  <c r="D22"/>
  <c r="H21"/>
  <c r="D21" s="1"/>
  <c r="D20"/>
  <c r="D19"/>
  <c r="D18"/>
  <c r="D17"/>
  <c r="D16"/>
  <c r="D15"/>
  <c r="D14"/>
  <c r="D13"/>
  <c r="D12"/>
  <c r="D11"/>
  <c r="D10"/>
  <c r="H9"/>
  <c r="D9" s="1"/>
  <c r="I8"/>
  <c r="G8"/>
  <c r="F8"/>
  <c r="E8"/>
  <c r="F140" i="40"/>
  <c r="G140"/>
  <c r="H140"/>
  <c r="I140"/>
  <c r="D141"/>
  <c r="D385"/>
  <c r="H384"/>
  <c r="D384" s="1"/>
  <c r="D383"/>
  <c r="D382"/>
  <c r="D381"/>
  <c r="H380"/>
  <c r="D380" s="1"/>
  <c r="D379"/>
  <c r="D378"/>
  <c r="D377"/>
  <c r="D376"/>
  <c r="D375"/>
  <c r="D374"/>
  <c r="D373"/>
  <c r="D372"/>
  <c r="D371"/>
  <c r="D370"/>
  <c r="D369"/>
  <c r="D368"/>
  <c r="H367"/>
  <c r="D367" s="1"/>
  <c r="D366"/>
  <c r="D365"/>
  <c r="D364"/>
  <c r="D363"/>
  <c r="D362"/>
  <c r="D361"/>
  <c r="D360"/>
  <c r="D359"/>
  <c r="D358"/>
  <c r="D357"/>
  <c r="D356"/>
  <c r="D355"/>
  <c r="D354"/>
  <c r="D353"/>
  <c r="D352"/>
  <c r="D351"/>
  <c r="D350"/>
  <c r="D349"/>
  <c r="D348"/>
  <c r="D347"/>
  <c r="H346"/>
  <c r="D346" s="1"/>
  <c r="D345"/>
  <c r="D344"/>
  <c r="D343"/>
  <c r="D342"/>
  <c r="D341"/>
  <c r="I340"/>
  <c r="G340"/>
  <c r="F340"/>
  <c r="E340"/>
  <c r="D339"/>
  <c r="D338"/>
  <c r="D337"/>
  <c r="G336"/>
  <c r="D335"/>
  <c r="D334"/>
  <c r="D333"/>
  <c r="D332"/>
  <c r="D331"/>
  <c r="D330"/>
  <c r="D329"/>
  <c r="D328"/>
  <c r="D327"/>
  <c r="D326"/>
  <c r="D325"/>
  <c r="D324"/>
  <c r="D323"/>
  <c r="D322"/>
  <c r="D321"/>
  <c r="D320"/>
  <c r="D319"/>
  <c r="D318"/>
  <c r="D317"/>
  <c r="D316"/>
  <c r="G315"/>
  <c r="D315" s="1"/>
  <c r="D314"/>
  <c r="D313"/>
  <c r="I312"/>
  <c r="H312"/>
  <c r="F312"/>
  <c r="E312"/>
  <c r="D311"/>
  <c r="D310"/>
  <c r="D309"/>
  <c r="G308"/>
  <c r="D308" s="1"/>
  <c r="D307"/>
  <c r="D306"/>
  <c r="D305"/>
  <c r="D304"/>
  <c r="D303"/>
  <c r="D302"/>
  <c r="D301"/>
  <c r="D300"/>
  <c r="D299"/>
  <c r="D298"/>
  <c r="D297"/>
  <c r="D296"/>
  <c r="D295"/>
  <c r="D294"/>
  <c r="D293"/>
  <c r="D292"/>
  <c r="D291"/>
  <c r="D290"/>
  <c r="D289"/>
  <c r="D288"/>
  <c r="G287"/>
  <c r="D287" s="1"/>
  <c r="D286"/>
  <c r="D285"/>
  <c r="D284"/>
  <c r="D283"/>
  <c r="D282"/>
  <c r="D281"/>
  <c r="D280"/>
  <c r="D279"/>
  <c r="D278"/>
  <c r="D277"/>
  <c r="D276"/>
  <c r="D275"/>
  <c r="G274"/>
  <c r="D274" s="1"/>
  <c r="D273"/>
  <c r="D272"/>
  <c r="I271"/>
  <c r="H271"/>
  <c r="F271"/>
  <c r="E271"/>
  <c r="D269"/>
  <c r="D268"/>
  <c r="D267"/>
  <c r="I266"/>
  <c r="D266" s="1"/>
  <c r="D265"/>
  <c r="D264"/>
  <c r="D263"/>
  <c r="D262"/>
  <c r="D261"/>
  <c r="D260"/>
  <c r="D259"/>
  <c r="D258"/>
  <c r="D257"/>
  <c r="D256"/>
  <c r="D255"/>
  <c r="D254"/>
  <c r="D253"/>
  <c r="D252"/>
  <c r="D251"/>
  <c r="D250"/>
  <c r="D249"/>
  <c r="D248"/>
  <c r="D247"/>
  <c r="D246"/>
  <c r="I245"/>
  <c r="D245" s="1"/>
  <c r="D244"/>
  <c r="D243"/>
  <c r="D242"/>
  <c r="D241"/>
  <c r="D240"/>
  <c r="D239"/>
  <c r="D238"/>
  <c r="D237"/>
  <c r="D236"/>
  <c r="D235"/>
  <c r="D234"/>
  <c r="D233"/>
  <c r="I232"/>
  <c r="D232" s="1"/>
  <c r="D231"/>
  <c r="H230"/>
  <c r="H228" s="1"/>
  <c r="G230"/>
  <c r="G228" s="1"/>
  <c r="F230"/>
  <c r="F228" s="1"/>
  <c r="E230"/>
  <c r="D229"/>
  <c r="D227"/>
  <c r="D226"/>
  <c r="D225"/>
  <c r="I224"/>
  <c r="D224" s="1"/>
  <c r="D223"/>
  <c r="D222"/>
  <c r="D221"/>
  <c r="D220"/>
  <c r="D219"/>
  <c r="D218"/>
  <c r="D217"/>
  <c r="D216"/>
  <c r="D215"/>
  <c r="D214"/>
  <c r="D213"/>
  <c r="D212"/>
  <c r="D211"/>
  <c r="D210"/>
  <c r="D209"/>
  <c r="D208"/>
  <c r="D207"/>
  <c r="D206"/>
  <c r="D205"/>
  <c r="D204"/>
  <c r="I203"/>
  <c r="D203" s="1"/>
  <c r="D202"/>
  <c r="D201"/>
  <c r="D200"/>
  <c r="D199"/>
  <c r="D198"/>
  <c r="D197"/>
  <c r="D196"/>
  <c r="D195"/>
  <c r="D194"/>
  <c r="D193"/>
  <c r="D192"/>
  <c r="D191"/>
  <c r="I190"/>
  <c r="D190" s="1"/>
  <c r="D189"/>
  <c r="I188"/>
  <c r="D188" s="1"/>
  <c r="D187"/>
  <c r="H186"/>
  <c r="G186"/>
  <c r="F186"/>
  <c r="E186"/>
  <c r="D185"/>
  <c r="I184"/>
  <c r="H184"/>
  <c r="G184"/>
  <c r="F184"/>
  <c r="E184"/>
  <c r="D183"/>
  <c r="D182"/>
  <c r="D181"/>
  <c r="G180"/>
  <c r="D180" s="1"/>
  <c r="D179"/>
  <c r="D178"/>
  <c r="D177"/>
  <c r="D176"/>
  <c r="D175"/>
  <c r="D174"/>
  <c r="D173"/>
  <c r="D172"/>
  <c r="D171"/>
  <c r="D170"/>
  <c r="D169"/>
  <c r="D168"/>
  <c r="D167"/>
  <c r="D166"/>
  <c r="D165"/>
  <c r="D164"/>
  <c r="D163"/>
  <c r="D162"/>
  <c r="D161"/>
  <c r="D160"/>
  <c r="G159"/>
  <c r="D159" s="1"/>
  <c r="D158"/>
  <c r="G157"/>
  <c r="D157" s="1"/>
  <c r="D156"/>
  <c r="I155"/>
  <c r="H155"/>
  <c r="F155"/>
  <c r="E155"/>
  <c r="D154"/>
  <c r="D153"/>
  <c r="D152"/>
  <c r="D151"/>
  <c r="D150"/>
  <c r="D149"/>
  <c r="D148"/>
  <c r="D147"/>
  <c r="I146"/>
  <c r="H146"/>
  <c r="G146"/>
  <c r="F146"/>
  <c r="E146"/>
  <c r="E145"/>
  <c r="D145" s="1"/>
  <c r="D144"/>
  <c r="D143"/>
  <c r="E142"/>
  <c r="D142" s="1"/>
  <c r="D139"/>
  <c r="D138"/>
  <c r="D137"/>
  <c r="D136"/>
  <c r="D135"/>
  <c r="E134"/>
  <c r="D134" s="1"/>
  <c r="I133"/>
  <c r="H133"/>
  <c r="G133"/>
  <c r="F133"/>
  <c r="AG132"/>
  <c r="AF132"/>
  <c r="AE132"/>
  <c r="AD132"/>
  <c r="D131"/>
  <c r="D130"/>
  <c r="D129"/>
  <c r="H128"/>
  <c r="D128" s="1"/>
  <c r="D127"/>
  <c r="H126"/>
  <c r="D126" s="1"/>
  <c r="D125"/>
  <c r="D124"/>
  <c r="D123"/>
  <c r="D122"/>
  <c r="D121"/>
  <c r="D120"/>
  <c r="D119"/>
  <c r="D118"/>
  <c r="D117"/>
  <c r="D116"/>
  <c r="D115"/>
  <c r="D114"/>
  <c r="D113"/>
  <c r="D112"/>
  <c r="D111"/>
  <c r="D110"/>
  <c r="D109"/>
  <c r="D108"/>
  <c r="D107"/>
  <c r="D106"/>
  <c r="H105"/>
  <c r="D105" s="1"/>
  <c r="D104"/>
  <c r="D103"/>
  <c r="D102"/>
  <c r="D101"/>
  <c r="D100"/>
  <c r="D99"/>
  <c r="D98"/>
  <c r="D97"/>
  <c r="D96"/>
  <c r="D95"/>
  <c r="D94"/>
  <c r="D93"/>
  <c r="H92"/>
  <c r="D92" s="1"/>
  <c r="D91"/>
  <c r="H90"/>
  <c r="D90" s="1"/>
  <c r="I89"/>
  <c r="I88" s="1"/>
  <c r="G89"/>
  <c r="G88" s="1"/>
  <c r="F89"/>
  <c r="F88" s="1"/>
  <c r="E89"/>
  <c r="D87"/>
  <c r="H86"/>
  <c r="D86" s="1"/>
  <c r="D85"/>
  <c r="D84"/>
  <c r="D83"/>
  <c r="D82"/>
  <c r="D81"/>
  <c r="D80"/>
  <c r="D79"/>
  <c r="D78"/>
  <c r="D77"/>
  <c r="D76"/>
  <c r="D75"/>
  <c r="D74"/>
  <c r="D73"/>
  <c r="D72"/>
  <c r="D71"/>
  <c r="D70"/>
  <c r="D69"/>
  <c r="D68"/>
  <c r="D67"/>
  <c r="D66"/>
  <c r="H65"/>
  <c r="D65" s="1"/>
  <c r="D64"/>
  <c r="D63"/>
  <c r="D62"/>
  <c r="D61"/>
  <c r="D60"/>
  <c r="D59"/>
  <c r="D58"/>
  <c r="D57"/>
  <c r="D56"/>
  <c r="D55"/>
  <c r="D54"/>
  <c r="D53"/>
  <c r="H52"/>
  <c r="D52" s="1"/>
  <c r="D51"/>
  <c r="I50"/>
  <c r="G50"/>
  <c r="F50"/>
  <c r="E50"/>
  <c r="D49"/>
  <c r="H48"/>
  <c r="D48" s="1"/>
  <c r="D47"/>
  <c r="D46"/>
  <c r="H45"/>
  <c r="D45" s="1"/>
  <c r="D44"/>
  <c r="D43"/>
  <c r="D42"/>
  <c r="D41"/>
  <c r="D40"/>
  <c r="D39"/>
  <c r="D38"/>
  <c r="D37"/>
  <c r="D36"/>
  <c r="D35"/>
  <c r="D34"/>
  <c r="D33"/>
  <c r="H32"/>
  <c r="D32" s="1"/>
  <c r="D31"/>
  <c r="D30"/>
  <c r="I29"/>
  <c r="I28" s="1"/>
  <c r="G29"/>
  <c r="F29"/>
  <c r="F28" s="1"/>
  <c r="E29"/>
  <c r="E28" s="1"/>
  <c r="D27"/>
  <c r="H26"/>
  <c r="D26" s="1"/>
  <c r="I25"/>
  <c r="G25"/>
  <c r="F25"/>
  <c r="E25"/>
  <c r="D24"/>
  <c r="H23"/>
  <c r="D23" s="1"/>
  <c r="D22"/>
  <c r="H21"/>
  <c r="D21" s="1"/>
  <c r="D20"/>
  <c r="D19"/>
  <c r="D18"/>
  <c r="D17"/>
  <c r="D16"/>
  <c r="D15"/>
  <c r="D14"/>
  <c r="D13"/>
  <c r="D12"/>
  <c r="D11"/>
  <c r="D10"/>
  <c r="H9"/>
  <c r="D9" s="1"/>
  <c r="I8"/>
  <c r="G8"/>
  <c r="F8"/>
  <c r="E8"/>
  <c r="H25" i="38" l="1"/>
  <c r="I132" i="40"/>
  <c r="E270" i="38"/>
  <c r="D336"/>
  <c r="H132" i="39"/>
  <c r="I270"/>
  <c r="F132"/>
  <c r="D146"/>
  <c r="G312" i="38"/>
  <c r="H25" i="39"/>
  <c r="E138" i="41"/>
  <c r="F78"/>
  <c r="F7" s="1"/>
  <c r="E57"/>
  <c r="G7"/>
  <c r="E136"/>
  <c r="I156"/>
  <c r="J7"/>
  <c r="H156"/>
  <c r="H7" s="1"/>
  <c r="I23"/>
  <c r="E157"/>
  <c r="E24"/>
  <c r="H132" i="38"/>
  <c r="G28" i="39"/>
  <c r="D184"/>
  <c r="G132" i="38"/>
  <c r="I132"/>
  <c r="D184"/>
  <c r="G132" i="39"/>
  <c r="I132"/>
  <c r="E140" i="40"/>
  <c r="D25" i="38"/>
  <c r="F132"/>
  <c r="I270"/>
  <c r="D25" i="39"/>
  <c r="H29"/>
  <c r="D140" i="40"/>
  <c r="F28" i="39"/>
  <c r="H50"/>
  <c r="I186"/>
  <c r="D186" s="1"/>
  <c r="F270"/>
  <c r="D336"/>
  <c r="G271" i="38"/>
  <c r="G270" s="1"/>
  <c r="D312"/>
  <c r="H340"/>
  <c r="D340" s="1"/>
  <c r="H8" i="39"/>
  <c r="D8" s="1"/>
  <c r="D50"/>
  <c r="I28"/>
  <c r="D133"/>
  <c r="E140"/>
  <c r="E132" s="1"/>
  <c r="E140" i="38"/>
  <c r="I230"/>
  <c r="I228" s="1"/>
  <c r="D146"/>
  <c r="D140" i="39"/>
  <c r="G155"/>
  <c r="D155" s="1"/>
  <c r="H228"/>
  <c r="I230"/>
  <c r="I228" s="1"/>
  <c r="E270"/>
  <c r="G271"/>
  <c r="E28"/>
  <c r="E88"/>
  <c r="G312"/>
  <c r="D312" s="1"/>
  <c r="H340"/>
  <c r="H270" s="1"/>
  <c r="H89"/>
  <c r="H88" s="1"/>
  <c r="D140" i="38"/>
  <c r="H8"/>
  <c r="D8" s="1"/>
  <c r="H29"/>
  <c r="E228"/>
  <c r="D228" s="1"/>
  <c r="F270"/>
  <c r="H50"/>
  <c r="D50" s="1"/>
  <c r="F88"/>
  <c r="H89"/>
  <c r="H88" s="1"/>
  <c r="E133"/>
  <c r="I186"/>
  <c r="G155"/>
  <c r="I270" i="40"/>
  <c r="G312"/>
  <c r="F132"/>
  <c r="H132"/>
  <c r="H8"/>
  <c r="D8" s="1"/>
  <c r="I230"/>
  <c r="I228" s="1"/>
  <c r="D336"/>
  <c r="G28"/>
  <c r="G132"/>
  <c r="D146"/>
  <c r="D184"/>
  <c r="H29"/>
  <c r="D29" s="1"/>
  <c r="E270"/>
  <c r="G271"/>
  <c r="G270" s="1"/>
  <c r="H340"/>
  <c r="D340" s="1"/>
  <c r="D312"/>
  <c r="H25"/>
  <c r="D25" s="1"/>
  <c r="E88"/>
  <c r="E228"/>
  <c r="F270"/>
  <c r="G155"/>
  <c r="D155" s="1"/>
  <c r="H50"/>
  <c r="H89"/>
  <c r="H88" s="1"/>
  <c r="E133"/>
  <c r="I186"/>
  <c r="D228" l="1"/>
  <c r="F7" i="39"/>
  <c r="D228"/>
  <c r="H28"/>
  <c r="D28" s="1"/>
  <c r="E78" i="41"/>
  <c r="E156"/>
  <c r="I7"/>
  <c r="E7" s="1"/>
  <c r="E23"/>
  <c r="G7" i="38"/>
  <c r="E7" i="39"/>
  <c r="H270" i="38"/>
  <c r="D270" s="1"/>
  <c r="I7"/>
  <c r="D132" i="39"/>
  <c r="I7"/>
  <c r="D271" i="38"/>
  <c r="H7" i="39"/>
  <c r="G270"/>
  <c r="G7" s="1"/>
  <c r="D230"/>
  <c r="D29"/>
  <c r="D230" i="38"/>
  <c r="D88"/>
  <c r="D340" i="39"/>
  <c r="D88"/>
  <c r="D271"/>
  <c r="D89"/>
  <c r="H28" i="38"/>
  <c r="D28" s="1"/>
  <c r="D29"/>
  <c r="D186"/>
  <c r="E132"/>
  <c r="D133"/>
  <c r="F7"/>
  <c r="D155"/>
  <c r="D89"/>
  <c r="H270" i="40"/>
  <c r="D230"/>
  <c r="H28"/>
  <c r="D28" s="1"/>
  <c r="I7"/>
  <c r="D270"/>
  <c r="D50"/>
  <c r="D271"/>
  <c r="E132"/>
  <c r="D132" s="1"/>
  <c r="D133"/>
  <c r="F7"/>
  <c r="D89"/>
  <c r="G7"/>
  <c r="D186"/>
  <c r="D88"/>
  <c r="H7" l="1"/>
  <c r="D270" i="39"/>
  <c r="H7" i="38"/>
  <c r="D7" i="39"/>
  <c r="D132" i="38"/>
  <c r="E7"/>
  <c r="E7" i="40"/>
  <c r="D7" s="1"/>
  <c r="D7" i="38" l="1"/>
</calcChain>
</file>

<file path=xl/sharedStrings.xml><?xml version="1.0" encoding="utf-8"?>
<sst xmlns="http://schemas.openxmlformats.org/spreadsheetml/2006/main" count="2544" uniqueCount="346">
  <si>
    <t>STT</t>
  </si>
  <si>
    <t>Cộng</t>
  </si>
  <si>
    <t>Chi sự nghiệp giáo dục</t>
  </si>
  <si>
    <t>Chi sự nghiệp y tế</t>
  </si>
  <si>
    <t>Chi sự nghiệp văn hóa thông tin</t>
  </si>
  <si>
    <t>Chi sự nghiệp kinh tế</t>
  </si>
  <si>
    <t>Chi sự nghiệp đảm bảo xã hội</t>
  </si>
  <si>
    <t>3.1</t>
  </si>
  <si>
    <t>Tiểu dự án 1: Phát triển kinh tế nông, lâm nghiệp bền vững gắn với bảo vệ rừng và nâng cao thu nhập cho người dân</t>
  </si>
  <si>
    <t>3.2</t>
  </si>
  <si>
    <t>Tiểu dự án 2: Hỗ trợ phát triển sản xuất theo chuỗi giá trị, vùng trồng dược liệu quý, thúc đẩy khởi sự kinh doanh, khởi nghiệp và thu hút đầu tư vùng đồng bào dân tộc thiểu số và miền núi</t>
  </si>
  <si>
    <t>4.1</t>
  </si>
  <si>
    <t>Tiểu dự án 1: Đầu tư cơ sở hạ tầng thiết yếu, phục vụ sản xuất, đời sống trong vùng đồng bào dân tộc thiểu số và miền núi</t>
  </si>
  <si>
    <t>5.1</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</si>
  <si>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</si>
  <si>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5.2</t>
  </si>
  <si>
    <t>Tiểu dự án 2: Bồi dưỡng kiến thức dân tộc; đào tạo dự bị đại học, đại học và sau đại học đáp ứng nhu cầu nhân lực cho vùng đồng bào DTTS&amp;MN.</t>
  </si>
  <si>
    <t>5.3</t>
  </si>
  <si>
    <t>Tiểu dự án 3: Dự án phát triển giáo dục nghề nghiệp và giải quyết việc làm cho người lao động vùng dân tộc thiểu số và miền núi.</t>
  </si>
  <si>
    <t>5.4</t>
  </si>
  <si>
    <t>Tiểu dự án 4: Đào tạo nâng cao năng lực cho cộng đồng và cán bộ triển khai Chương trình ở các cấp</t>
  </si>
  <si>
    <t>9.1</t>
  </si>
  <si>
    <t>Tiểu dự án 1: Đầu tư phát triển kinh tế - xã hội các dân tộc còn gặp nhiều khó khăn, dân tộc có khó khăn đặc thù</t>
  </si>
  <si>
    <t>9.2</t>
  </si>
  <si>
    <t>Tiểu dự án 2: Giảm thiểu tình trạng tảo hôn và hôn nhân cận huyết thống trong vùng đồng bào dân tộc thiểu số và miền núi.</t>
  </si>
  <si>
    <t>10.1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</si>
  <si>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2021 - 2030.</t>
  </si>
  <si>
    <t>10.2</t>
  </si>
  <si>
    <t>Tiểu dự án 2: Ứng dụng công nghệ thông tin hỗ trợ phát triển kinh tế - xã hội và đảm bảo an ninh trật tự vùng đồng bào dân tộc thiểu số và miền núi.</t>
  </si>
  <si>
    <t>10.3</t>
  </si>
  <si>
    <t>Tiểu dự án 3: Kiểm tra, giám sát, đánh giá, đào tạo, tập huấn tổ chức thực hiện Chương trình.</t>
  </si>
  <si>
    <t>ĐVT: Triệu đồng</t>
  </si>
  <si>
    <t>Đơn vị/
Địa phương</t>
  </si>
  <si>
    <t>Sở Công Thương</t>
  </si>
  <si>
    <t>Dự án 7: Chăm sóc sức khỏe nhân dân, nâng cao thể trạng, tầm vóc người dân tộc thiểu số; phòng chống suy dinh dưỡng trẻ em (Mã số 0517)</t>
  </si>
  <si>
    <t>Sở Y tế</t>
  </si>
  <si>
    <t>Hội Liên hiệp phụ nữ tỉnh</t>
  </si>
  <si>
    <t>Sở Tài chính</t>
  </si>
  <si>
    <t>Sở Dân tộc và Tôn giáo</t>
  </si>
  <si>
    <t>Huyện Hướng Hóa</t>
  </si>
  <si>
    <t>Huyện Vĩnh Linh</t>
  </si>
  <si>
    <t>Huyện Đakrông</t>
  </si>
  <si>
    <t>Huyện Gio Linh</t>
  </si>
  <si>
    <t>Huyện Cam Lộ</t>
  </si>
  <si>
    <t>Sở Văn hoá, Thể thao và Du lịch</t>
  </si>
  <si>
    <t>Sở Nông nghiệp và Môi trường</t>
  </si>
  <si>
    <t>Liên minh Hợp tác xã</t>
  </si>
  <si>
    <t>Sở Giáo dục và Đào tạo</t>
  </si>
  <si>
    <t>(Kèm theo Tờ trình số                /TTr-STC ngày     /5/2025 của Sở Tài chính)</t>
  </si>
  <si>
    <t>4=5+6+7+8+9</t>
  </si>
  <si>
    <t xml:space="preserve"> PHÂN BỔ VỐN SỰ NGHIỆP CHƯƠNG TRÌNH MỤC TIÊU QUỐC GIA PHÁT TRIỂN KINH TẾ XÃ HỘI 
VÙNG ĐỒNG BÀO DÂN TỘC THIỂU SỐ VÀ MIỀN NÚI NĂM 2025 </t>
  </si>
  <si>
    <t>(Kèm theo Nghị quyết số                /NQ-HĐND ngày      /         /2025 của Hội đồng nhân dân tỉnh Quảng Trị)</t>
  </si>
  <si>
    <t>Phân theo lĩnh vực chi</t>
  </si>
  <si>
    <t>Tổng cộng</t>
  </si>
  <si>
    <t xml:space="preserve">Dự án, tiểu dự án </t>
  </si>
  <si>
    <t>Ban Quản lý rừng phòng hộ Hướng Hóa-Đakrông</t>
  </si>
  <si>
    <t>Ban Quản lý rừng phòng hộ Lưu vực sông Bến Hải</t>
  </si>
  <si>
    <t>Ghi chú</t>
  </si>
  <si>
    <t>Dự án 2: Quy hoạch, sắp xếp, bố trí, ổn định dân cư ở những nơi cần thiết (Mã số 10512)</t>
  </si>
  <si>
    <t>Dự án 3: Phát triển sản xuất nông, lâm nghiệp bền vững, phát huy tiềm năng, thế mạnh của các vùng miền để sản xuất hàng hóa theo chuỗi giá trị (Mã số 10513)</t>
  </si>
  <si>
    <t>Dự án 4: Đầu tư cơ sở hạ tầng thiết yếu, phục vụ sản xuất, đời sống trong vùng đồng bào dân tộc thiểu số và miền núi và các đơn vị sự nghiệp công lập của lĩnh vực dân tộc (Mã số 10514)</t>
  </si>
  <si>
    <t>Dự án 5: Phát triển giáo dục đào tạo nâng cao chất lượng nguồn nhân lực (Mã số 10515)</t>
  </si>
  <si>
    <t>Dự án 6: Bảo tồn, phát huy giá trị văn hóa truyền thống tốt đẹp của các dân tộc thiểu số gắn với phát triển du lịch (Mã số 10516)</t>
  </si>
  <si>
    <t>Dự án 8: Thực hiện bình đẳng giới và giải quyết những vấn đề cấp thiết đối với phụ nữ và trẻ em (Mã số 10518)</t>
  </si>
  <si>
    <t>Dự án 9: Đầu tư phát triển nhóm dân tộc thiểu số rất ít người và nhóm dân tộc còn nhiều khó khăn (Mã số 10519)</t>
  </si>
  <si>
    <t>Dự án 10: Truyền thông, tuyên truyền, vận động trong vùng đồng bào dân tộc thiểu số và miền núi. Kiểm tra, giám sát đánh giá việc tổ chức thực hiện chương trình (Mã số 10521)</t>
  </si>
  <si>
    <t>Dự án 1: Giải quyết tình trạng thiếu đất ở, nhà ở, đất sản xuất, nước sinh hoạt (Mã số 10511)</t>
  </si>
  <si>
    <t>UBND thị trấn Khe Sanh</t>
  </si>
  <si>
    <t>UBND xã Tân Lập</t>
  </si>
  <si>
    <t>UBND xã Tân Thành</t>
  </si>
  <si>
    <t>UBND thị trấn Lao Bảo</t>
  </si>
  <si>
    <t>UBND xã Hướng Lộc</t>
  </si>
  <si>
    <t>UBND xã Xy</t>
  </si>
  <si>
    <t>UBND xã Thanh</t>
  </si>
  <si>
    <t>UBND xã Lìa</t>
  </si>
  <si>
    <t>UBND xã Húc</t>
  </si>
  <si>
    <t>UBND xã Hướng Linh</t>
  </si>
  <si>
    <t>UBND xã Hướng Phùng</t>
  </si>
  <si>
    <t>UBND xã Linh Trường</t>
  </si>
  <si>
    <t>UBND xã Vĩnh Khê</t>
  </si>
  <si>
    <t>UBND xã A Vao</t>
  </si>
  <si>
    <t>TT Krông Klang</t>
  </si>
  <si>
    <t>Xã Hướng Hiệp</t>
  </si>
  <si>
    <t>Xã Mò Ó</t>
  </si>
  <si>
    <t>Xã Ba Lòng</t>
  </si>
  <si>
    <t>Xã Đakrông</t>
  </si>
  <si>
    <t>Xã Ba Nang</t>
  </si>
  <si>
    <t>Xã Tà Long</t>
  </si>
  <si>
    <t>Xã Húc Nghì</t>
  </si>
  <si>
    <t>Xã Tà Rụt</t>
  </si>
  <si>
    <t>Xã A Ngo</t>
  </si>
  <si>
    <t>Xã A Bung</t>
  </si>
  <si>
    <t>Xã A Vao</t>
  </si>
  <si>
    <t>UBND xã Hướng Hiệp</t>
  </si>
  <si>
    <t>UBND TT Krông Klang</t>
  </si>
  <si>
    <t>UBND xã Mò ó</t>
  </si>
  <si>
    <t>UBND xã Ba Lòng</t>
  </si>
  <si>
    <t>UBND xã Đakrông</t>
  </si>
  <si>
    <t>UBND xã Ba Nang</t>
  </si>
  <si>
    <t>UBND xã Tà Long</t>
  </si>
  <si>
    <t>UBND xã Húc Nghì</t>
  </si>
  <si>
    <t>UBND xã Tà Rụt</t>
  </si>
  <si>
    <t>UBND xã A Bung</t>
  </si>
  <si>
    <t>UBND xã A Ngo</t>
  </si>
  <si>
    <t>UBND xã Tân Hợp</t>
  </si>
  <si>
    <t>UBND xã Tân Long</t>
  </si>
  <si>
    <t>UBND xã Thuận</t>
  </si>
  <si>
    <t>UBND xã A Dơi</t>
  </si>
  <si>
    <t>UBND xã Ba Tầng</t>
  </si>
  <si>
    <t>UBND xã Hướng Tân</t>
  </si>
  <si>
    <t>UBND xã Hướng Sơn</t>
  </si>
  <si>
    <t>UBND xã Hướng Việt</t>
  </si>
  <si>
    <t>UBND xã Hướng Lập</t>
  </si>
  <si>
    <t>UBND Xã Cam Tuyền</t>
  </si>
  <si>
    <t>UBND xã Vĩnh Ô</t>
  </si>
  <si>
    <t>UBND xã Vĩnh Hà</t>
  </si>
  <si>
    <t>UBND xã Vĩnh Ô (Trường PTDTBT TH Vĩnh Ô)</t>
  </si>
  <si>
    <t>UBND xã Vĩnh Khê (Trường PTDTBT TH Vĩnh Khê)</t>
  </si>
  <si>
    <t>UBND xã Vĩnh Hà (Trường PTDTBT TH Vĩnh Hà)</t>
  </si>
  <si>
    <t>UBND xã Cam Tuyền</t>
  </si>
  <si>
    <t xml:space="preserve">UBND xã Lìa </t>
  </si>
  <si>
    <t xml:space="preserve">UBND xã A Bung </t>
  </si>
  <si>
    <t>UBND xã  A Ngo</t>
  </si>
  <si>
    <t>UBND xã Mò Ó</t>
  </si>
  <si>
    <t>UBND thị trấn Krông Klang</t>
  </si>
  <si>
    <t xml:space="preserve">UBND Xã Hướng Hiệp </t>
  </si>
  <si>
    <t xml:space="preserve">UBND Xã Mò Ó </t>
  </si>
  <si>
    <t>UBND Xã Ba Lòng</t>
  </si>
  <si>
    <t xml:space="preserve">UBND Xã Ba Nang </t>
  </si>
  <si>
    <t>UBND Xã Húc Nghì</t>
  </si>
  <si>
    <t xml:space="preserve">UBND Xã Tà Rụt </t>
  </si>
  <si>
    <t xml:space="preserve">UBND Xã A Ngo </t>
  </si>
  <si>
    <t>UBND Xã A Bung</t>
  </si>
  <si>
    <t xml:space="preserve">UBND Xã Đakrông </t>
  </si>
  <si>
    <t xml:space="preserve">UBND Xã Tà Long </t>
  </si>
  <si>
    <t xml:space="preserve">UBND Xã A Vao </t>
  </si>
  <si>
    <t xml:space="preserve">UBND Xã Ba Lòng </t>
  </si>
  <si>
    <t xml:space="preserve">UBND Xã Húc Nghì </t>
  </si>
  <si>
    <t xml:space="preserve">UBND Xã A Bung </t>
  </si>
  <si>
    <t>Trường PTDT Nội trú huyện (THCS) đóng trên địa bàn xã do UBND xã đó quản lý (KL 137-KL/TW và CV 003/CV-BCĐ ngày 15/4/2025)</t>
  </si>
  <si>
    <r>
      <t xml:space="preserve">Sở Giáo Dục và Đào tạo </t>
    </r>
    <r>
      <rPr>
        <i/>
        <sz val="12"/>
        <color theme="1"/>
        <rFont val="Times New Roman"/>
        <family val="1"/>
      </rPr>
      <t>(Trung tâm Giáo dục nghề nghiệp-Giáo dục thường xuyên huyện Hướng Hóa)</t>
    </r>
  </si>
  <si>
    <r>
      <t xml:space="preserve">UBND TT Hố Xã </t>
    </r>
    <r>
      <rPr>
        <sz val="12"/>
        <color theme="1"/>
        <rFont val="Times New Roman"/>
        <family val="1"/>
      </rPr>
      <t>(Trường phổ PTDT nội trú)</t>
    </r>
  </si>
  <si>
    <r>
      <t xml:space="preserve">UBND TT Hố Xã </t>
    </r>
    <r>
      <rPr>
        <sz val="12"/>
        <color theme="1"/>
        <rFont val="Times New Roman"/>
        <family val="1"/>
      </rPr>
      <t>(Trường PTDT nội trú)</t>
    </r>
  </si>
  <si>
    <t>Nội dung: hỗ trợ nước sinh hoạt
 phân tán và hỗ trợ chuyển đổi nghề.</t>
  </si>
  <si>
    <t xml:space="preserve">Nội dung: hỗ trợ nước sinh 
hoạt phân tán và hỗ trợ chuyển đổi nghề </t>
  </si>
  <si>
    <t>Chi tiết nguồn vốn phân bổ của cấp huyện đến các xã</t>
  </si>
  <si>
    <t xml:space="preserve">PHỤ LỤC 2: CHI TIẾT PHÂN BỔ VỐN SỰ NGHIỆP CỦA CẤP HUYỆN ĐẾN CẤP XÃ CHƯƠNG TRÌNH MỤC TIÊU QUỐC GIA
 PHÁT TRIỂN KINH TẾ XÃ HỘI VÙNG ĐỒNG BÀO DÂN TỘC THIỂU SỐ VÀ MIỀN NÚI NĂM 2025 </t>
  </si>
  <si>
    <t>(Kèm theo Tờ trình số                /TTr-UBND ngày     /    /2025 của Ủy ban nhân dân tỉnh Quảng Trị)</t>
  </si>
  <si>
    <t>UBND xã Khe Sanh</t>
  </si>
  <si>
    <t>UBND xã Lao Bảo</t>
  </si>
  <si>
    <t>UBND xã Cồn Tiên</t>
  </si>
  <si>
    <t>UBND xã Bến Quan</t>
  </si>
  <si>
    <t>Xã La Lay</t>
  </si>
  <si>
    <t>UBND Xã Hiếu Giang</t>
  </si>
  <si>
    <t>UBND xã Bến Quan (Trường PTDTBT TH Vĩnh Khê)</t>
  </si>
  <si>
    <t>UBND xã Bến Quan (Trường PTDTBT TH Vĩnh Hà)</t>
  </si>
  <si>
    <t xml:space="preserve">UBND xã Bến Quan </t>
  </si>
  <si>
    <t>UBND xã Hiếu giang</t>
  </si>
  <si>
    <t>UBND xã Hiếu Giang</t>
  </si>
  <si>
    <r>
      <t xml:space="preserve">UBND xã Vĩnh Linh </t>
    </r>
    <r>
      <rPr>
        <sz val="12"/>
        <color theme="1"/>
        <rFont val="Times New Roman"/>
        <family val="1"/>
      </rPr>
      <t>(Trường phổ PTDT nội trú)</t>
    </r>
  </si>
  <si>
    <t>Đơn vị hành chính theo NQ số 1680/NQ-UBTVQH15 ngày 16/6/2025</t>
  </si>
  <si>
    <t>5=6+7+8+9+10</t>
  </si>
  <si>
    <t>(Kèm theo Công văn số      /SDTTG-KHTH ngày     /6/2025 của Sở Dân tộc và Tôn giáo tỉnh Quảng Trị)</t>
  </si>
  <si>
    <t>UBND xã Bến Quan (Trường PTDTBT TH Vĩnh Ô, Vĩnh Hà, Vĩnh Khê)</t>
  </si>
  <si>
    <t>Đơn vị hành chính cấp xã mới theo NQ số 1680/NQ-UBTVQH15 ngày 16/6/2025</t>
  </si>
  <si>
    <t xml:space="preserve"> thị trấn Khe Sanh</t>
  </si>
  <si>
    <t>xã Húc</t>
  </si>
  <si>
    <t>xã Tân Lập</t>
  </si>
  <si>
    <t xml:space="preserve"> xã Hướng Lộc</t>
  </si>
  <si>
    <t xml:space="preserve"> xã Tân Thành</t>
  </si>
  <si>
    <t xml:space="preserve"> thị trấn Lao Bảo</t>
  </si>
  <si>
    <t xml:space="preserve"> xã Thanh</t>
  </si>
  <si>
    <t xml:space="preserve"> xã Lìa</t>
  </si>
  <si>
    <t xml:space="preserve"> xã Xy</t>
  </si>
  <si>
    <t>xã Hướng Linh</t>
  </si>
  <si>
    <t xml:space="preserve"> xã Hướng Phùng</t>
  </si>
  <si>
    <t>xã Hướng Phùng</t>
  </si>
  <si>
    <t>xã Khe Sanh</t>
  </si>
  <si>
    <t>xã Lao Bảo</t>
  </si>
  <si>
    <t>xã A Dơi</t>
  </si>
  <si>
    <t>xã Linh Trường</t>
  </si>
  <si>
    <t>xã Cồn tiên</t>
  </si>
  <si>
    <t>xã Vĩnh Khê</t>
  </si>
  <si>
    <t>xã Bến Quan</t>
  </si>
  <si>
    <t>xã Tà Rụt</t>
  </si>
  <si>
    <t>xã A Vao</t>
  </si>
  <si>
    <t>xã La Lay</t>
  </si>
  <si>
    <t>xã Hướng Hiệp</t>
  </si>
  <si>
    <t>xã Mò ó</t>
  </si>
  <si>
    <t xml:space="preserve"> xã Ba Lòng</t>
  </si>
  <si>
    <t>xã Đakrông</t>
  </si>
  <si>
    <t>xã Ba Nang</t>
  </si>
  <si>
    <t>xã Tà Long</t>
  </si>
  <si>
    <t>xã Húc Nghì</t>
  </si>
  <si>
    <t xml:space="preserve"> xã A Vao</t>
  </si>
  <si>
    <t xml:space="preserve"> xã A Bung</t>
  </si>
  <si>
    <t>xã A Ngo</t>
  </si>
  <si>
    <t>xã Tân Hợp</t>
  </si>
  <si>
    <t xml:space="preserve"> xã Tân Long</t>
  </si>
  <si>
    <t>xã Tân Thành</t>
  </si>
  <si>
    <t>thị trấn Lao Bảo</t>
  </si>
  <si>
    <t>xã Thuận</t>
  </si>
  <si>
    <t>xã Hướng Lộc</t>
  </si>
  <si>
    <t>xã Lìa</t>
  </si>
  <si>
    <t>xã Ba Tầng</t>
  </si>
  <si>
    <t>xã Hướng Tân</t>
  </si>
  <si>
    <t>xã Hướng Sơn</t>
  </si>
  <si>
    <t>xã Hướng Việt</t>
  </si>
  <si>
    <t>xã Hướng Lập</t>
  </si>
  <si>
    <t xml:space="preserve"> xã Linh Trường</t>
  </si>
  <si>
    <t>xã Hiếu Giang</t>
  </si>
  <si>
    <t>Xã Cam Tuyền</t>
  </si>
  <si>
    <t xml:space="preserve"> xã Hướng Hiệp</t>
  </si>
  <si>
    <t xml:space="preserve"> xã Mò ó</t>
  </si>
  <si>
    <t xml:space="preserve"> xã Đakrông</t>
  </si>
  <si>
    <t xml:space="preserve"> xã Ba Nang</t>
  </si>
  <si>
    <t xml:space="preserve"> xã Húc Nghì</t>
  </si>
  <si>
    <t xml:space="preserve"> xã Tà Rụt</t>
  </si>
  <si>
    <t xml:space="preserve"> xã A Ngo</t>
  </si>
  <si>
    <t xml:space="preserve"> xã Hướng Sơn</t>
  </si>
  <si>
    <t xml:space="preserve"> xã Tân Hợp</t>
  </si>
  <si>
    <t>xã Vĩnh Ô</t>
  </si>
  <si>
    <t>xã Vĩnh Hà</t>
  </si>
  <si>
    <t>xã Bến quan</t>
  </si>
  <si>
    <r>
      <t xml:space="preserve">TT Hố Xã </t>
    </r>
    <r>
      <rPr>
        <sz val="12"/>
        <color theme="1"/>
        <rFont val="Times New Roman"/>
        <family val="1"/>
      </rPr>
      <t>(Trường PTDT nội trú)</t>
    </r>
  </si>
  <si>
    <t>xã Vĩnh Ô (Trường PTDTBT TH Vĩnh Ô)</t>
  </si>
  <si>
    <t xml:space="preserve"> xã Vĩnh Khê (Trường PTDTBT TH Vĩnh Khê)</t>
  </si>
  <si>
    <t xml:space="preserve"> xã Vĩnh Hà (Trường PTDTBT TH Vĩnh Hà)</t>
  </si>
  <si>
    <t>Xã Vĩnh Linh</t>
  </si>
  <si>
    <t xml:space="preserve"> xã Vĩnh Khê</t>
  </si>
  <si>
    <t xml:space="preserve"> xã Cam Tuyền</t>
  </si>
  <si>
    <t xml:space="preserve"> xã Húc</t>
  </si>
  <si>
    <t xml:space="preserve"> xã Hướng Tân</t>
  </si>
  <si>
    <t xml:space="preserve"> xã Tân Lập</t>
  </si>
  <si>
    <t xml:space="preserve"> xã Lìa </t>
  </si>
  <si>
    <t xml:space="preserve"> xã Thuận</t>
  </si>
  <si>
    <t>xã Xy</t>
  </si>
  <si>
    <t xml:space="preserve"> xã Hướng Linh</t>
  </si>
  <si>
    <t xml:space="preserve"> xã Vĩnh Hà</t>
  </si>
  <si>
    <t>xã Cam Tuyền</t>
  </si>
  <si>
    <t xml:space="preserve">xã A Bung </t>
  </si>
  <si>
    <t>xã  A Ngo</t>
  </si>
  <si>
    <t>xã Mò Ó</t>
  </si>
  <si>
    <t xml:space="preserve"> thị trấn Krông Klang</t>
  </si>
  <si>
    <t>xã Ba Lòng</t>
  </si>
  <si>
    <t>thị trấn Khe Sanh</t>
  </si>
  <si>
    <t>xã Tân Long</t>
  </si>
  <si>
    <t>xã Thanh</t>
  </si>
  <si>
    <t xml:space="preserve">Xã Hướng Hiệp </t>
  </si>
  <si>
    <t>thị trấn Krông Klang</t>
  </si>
  <si>
    <t xml:space="preserve">Xã Mò Ó </t>
  </si>
  <si>
    <t xml:space="preserve">Xã Ba Nang </t>
  </si>
  <si>
    <t xml:space="preserve">Xã Tà Rụt </t>
  </si>
  <si>
    <t xml:space="preserve">Xã A Ngo </t>
  </si>
  <si>
    <t xml:space="preserve">Xã Đakrông </t>
  </si>
  <si>
    <t xml:space="preserve">Xã Tà Long </t>
  </si>
  <si>
    <t xml:space="preserve">Xã A Vao </t>
  </si>
  <si>
    <t xml:space="preserve">Xã Ba Lòng </t>
  </si>
  <si>
    <t xml:space="preserve">Xã Húc Nghì </t>
  </si>
  <si>
    <t xml:space="preserve">Xã A Bung </t>
  </si>
  <si>
    <t xml:space="preserve"> xã Ba Tầng</t>
  </si>
  <si>
    <t>(Kèm theo Tờ trình số                /TTr-SDTTG ngày     /6/2025 của Sở Dân tộc và Tôn giáo)</t>
  </si>
  <si>
    <t>Biểu 01</t>
  </si>
  <si>
    <t>Số Tiền</t>
  </si>
  <si>
    <t>Xã Khe Sanh</t>
  </si>
  <si>
    <t>Đơn vị hành chính cấp Xã mới theo NQ số 1680/NQ-UBTVQH15 ngày 16/6/2025</t>
  </si>
  <si>
    <t>Chi sự nghiệp đảm bảo Xã hội</t>
  </si>
  <si>
    <t>Dự án 1: Giải quyết tình trạng thiếu đất ở, nhà ở, đất sản Xuất, nước sinh hoạt (Mã số 10511)</t>
  </si>
  <si>
    <t>Xã Húc</t>
  </si>
  <si>
    <t>Xã Tân Lập</t>
  </si>
  <si>
    <t xml:space="preserve"> Xã Hướng Lộc</t>
  </si>
  <si>
    <t xml:space="preserve"> Xã Tân Thành</t>
  </si>
  <si>
    <t>Xã Lao Bảo</t>
  </si>
  <si>
    <t xml:space="preserve"> Xã Thanh</t>
  </si>
  <si>
    <t xml:space="preserve"> Xã Lìa</t>
  </si>
  <si>
    <t xml:space="preserve"> Xã Xy</t>
  </si>
  <si>
    <t>Xã A Dơi</t>
  </si>
  <si>
    <t>Xã Hướng Linh</t>
  </si>
  <si>
    <t>Xã Hướng Phùng</t>
  </si>
  <si>
    <t>Xã Linh Trường</t>
  </si>
  <si>
    <t>Xã Cồn tiên</t>
  </si>
  <si>
    <t>Xã Vĩnh Khê</t>
  </si>
  <si>
    <t>Xã Bến Quan</t>
  </si>
  <si>
    <t>Dự án 2: Quy hoạch, sắp Xếp, bố trí, ổn định dân cư ở những nơi cần thiết (Mã số 10512)</t>
  </si>
  <si>
    <t>Xã Mò ó</t>
  </si>
  <si>
    <t xml:space="preserve"> Xã Ba Lòng</t>
  </si>
  <si>
    <t xml:space="preserve"> Xã A Vao</t>
  </si>
  <si>
    <t xml:space="preserve"> Xã A Bung</t>
  </si>
  <si>
    <t>Xã Tân Hợp</t>
  </si>
  <si>
    <t>Xã Hướng Tân</t>
  </si>
  <si>
    <t>Xã Hướng Lộc</t>
  </si>
  <si>
    <t xml:space="preserve"> Xã Tân Long</t>
  </si>
  <si>
    <t>Xã Tân Thành</t>
  </si>
  <si>
    <t>Xã Thuận</t>
  </si>
  <si>
    <t>Xã Lìa</t>
  </si>
  <si>
    <t>Xã Ba Tầng</t>
  </si>
  <si>
    <t xml:space="preserve"> Xã Hướng Phùng</t>
  </si>
  <si>
    <t>Xã Hướng Sơn</t>
  </si>
  <si>
    <t>Xã Hướng Việt</t>
  </si>
  <si>
    <t>Xã Hướng Lập</t>
  </si>
  <si>
    <t xml:space="preserve"> Xã Linh Trường</t>
  </si>
  <si>
    <t>Xã Hiếu Giang</t>
  </si>
  <si>
    <t xml:space="preserve"> Xã Hướng Hiệp</t>
  </si>
  <si>
    <t xml:space="preserve"> Xã Mò ó</t>
  </si>
  <si>
    <t xml:space="preserve"> Xã Đakrông</t>
  </si>
  <si>
    <t xml:space="preserve"> Xã Ba Nang</t>
  </si>
  <si>
    <t xml:space="preserve"> Xã Húc Nghì</t>
  </si>
  <si>
    <t xml:space="preserve"> Xã Tà Rụt</t>
  </si>
  <si>
    <t xml:space="preserve"> Xã A Ngo</t>
  </si>
  <si>
    <t xml:space="preserve"> Xã Tân Hợp</t>
  </si>
  <si>
    <t xml:space="preserve"> Xã Hướng Sơn</t>
  </si>
  <si>
    <t>Xã Vĩnh Ô</t>
  </si>
  <si>
    <t>Xã Bến quan</t>
  </si>
  <si>
    <t>Xã Vĩnh Hà</t>
  </si>
  <si>
    <t>TT Hố Xã (Trường PTDT nội trú)</t>
  </si>
  <si>
    <t>Xã Vĩnh Ô (Trường PTDTBT TH Vĩnh Ô)</t>
  </si>
  <si>
    <t xml:space="preserve"> Xã Vĩnh Khê (Trường PTDTBT TH Vĩnh Khê)</t>
  </si>
  <si>
    <t xml:space="preserve"> Xã Vĩnh Hà (Trường PTDTBT TH Vĩnh Hà)</t>
  </si>
  <si>
    <t xml:space="preserve"> Xã Vĩnh Khê</t>
  </si>
  <si>
    <t xml:space="preserve"> Xã Cam Tuyền</t>
  </si>
  <si>
    <t xml:space="preserve"> Xã Húc</t>
  </si>
  <si>
    <t xml:space="preserve"> Xã Hướng Tân</t>
  </si>
  <si>
    <t xml:space="preserve"> Xã Tân Lập</t>
  </si>
  <si>
    <t xml:space="preserve"> Xã Lìa </t>
  </si>
  <si>
    <t xml:space="preserve"> Xã Thuận</t>
  </si>
  <si>
    <t>Xã Xy</t>
  </si>
  <si>
    <t xml:space="preserve"> Xã Hướng Linh</t>
  </si>
  <si>
    <t xml:space="preserve"> Xã Vĩnh Hà</t>
  </si>
  <si>
    <t>Xã  A Ngo</t>
  </si>
  <si>
    <t>Xã Tân Long</t>
  </si>
  <si>
    <t>Xã Thanh</t>
  </si>
  <si>
    <t>Tiểu dự án 2: Ứng dụng công nghệ thông tin hỗ trợ phát triển kinh tế - Xã hội và đảm bảo an ninh trật tự vùng đồng bào dân tộc thiểu số và miền núi.</t>
  </si>
  <si>
    <t>Liên minh Hợp tác Xã</t>
  </si>
  <si>
    <t xml:space="preserve"> Xã Ba Tầng</t>
  </si>
  <si>
    <t>Thị trấn Lao Bảo</t>
  </si>
  <si>
    <t>Thị trấn Khe Sanh</t>
  </si>
  <si>
    <t xml:space="preserve"> Thị trấn Khe Sanh</t>
  </si>
  <si>
    <t>Dự án 3: Phát triển sản xuất nông, lâm nghiệp bền vững, phát huy tiềm năng, thế mạnh của các vùng miền để sản Xuất hàng hóa theo chuỗi giá trị (Mã số 10513)</t>
  </si>
  <si>
    <t>Thị trấn Krông Klang</t>
  </si>
  <si>
    <t xml:space="preserve"> Thị trấn Lao Bảo</t>
  </si>
  <si>
    <t xml:space="preserve"> Thị trấn Krông Klang</t>
  </si>
  <si>
    <t>Địa phương</t>
  </si>
  <si>
    <t>Sở Giáo Dục và Đào tạo (Trung tâm Giáo dục nghề nghiệp-Giáo dục thường Xuyên khu vực Hướng Hóa)</t>
  </si>
  <si>
    <t>Phụ lục 01</t>
  </si>
  <si>
    <t>(Kèm theo Nghị quyết số              /NQ-HĐND ngày 26/6/2025 của HĐND tỉnh Quảng Trị)</t>
  </si>
  <si>
    <t xml:space="preserve"> PHÂN BỔ VỐN SỰ NGHIỆP NGÂN SÁCH TRUNG ƯƠNG CHƯƠNG TRÌNH MTQG PHÁT TRIỂN KINH TẾ  - XÃ HỘI 
VÙNG ĐỒNG BÀO DÂN TỘC THIỂU SỐ VÀ MIỀN NÚI NĂM 2025 </t>
  </si>
</sst>
</file>

<file path=xl/styles.xml><?xml version="1.0" encoding="utf-8"?>
<styleSheet xmlns="http://schemas.openxmlformats.org/spreadsheetml/2006/main">
  <numFmts count="8">
    <numFmt numFmtId="43" formatCode="_(* #,##0.00_);_(* \(#,##0.00\);_(* &quot;-&quot;??_);_(@_)"/>
    <numFmt numFmtId="164" formatCode="_-* #,##0.00\ _₫_-;\-* #,##0.00\ _₫_-;_-* &quot;-&quot;??\ _₫_-;_-@_-"/>
    <numFmt numFmtId="165" formatCode="_(* #,##0_);_(* \(#,##0\);_(* &quot;-&quot;??_);_(@_)"/>
    <numFmt numFmtId="166" formatCode="_-* #,##0.0\ _₫_-;\-* #,##0.0\ _₫_-;_-* &quot;-&quot;?\ _₫_-;_-@_-"/>
    <numFmt numFmtId="167" formatCode="_(* #,##0.0_);_(* \(#,##0.0\);_(* &quot;-&quot;??_);_(@_)"/>
    <numFmt numFmtId="168" formatCode="_(* #,##0.0_);_(* \(#,##0.0\);_(* &quot;-&quot;?_);_(@_)"/>
    <numFmt numFmtId="169" formatCode="_(* #,##0.00000_);_(* \(#,##0.00000\);_(* &quot;-&quot;??_);_(@_)"/>
    <numFmt numFmtId="170" formatCode="_(* #,##0.000_);_(* \(#,##0.000\);_(* &quot;-&quot;??_);_(@_)"/>
  </numFmts>
  <fonts count="19">
    <font>
      <sz val="11"/>
      <color theme="1"/>
      <name val="Calibri"/>
      <family val="2"/>
      <scheme val="minor"/>
    </font>
    <font>
      <sz val="11"/>
      <color theme="1"/>
      <name val="Calibri"/>
      <family val="2"/>
      <scheme val="minor"/>
    </font>
    <font>
      <sz val="14"/>
      <name val="Times New Roman"/>
      <family val="1"/>
    </font>
    <font>
      <sz val="12"/>
      <name val="Times New Roman"/>
      <family val="1"/>
    </font>
    <font>
      <i/>
      <sz val="12"/>
      <name val="Times New Roman"/>
      <family val="1"/>
    </font>
    <font>
      <b/>
      <sz val="12"/>
      <name val="Times New Roman"/>
      <family val="1"/>
    </font>
    <font>
      <sz val="10"/>
      <name val="Arial"/>
      <family val="2"/>
    </font>
    <font>
      <sz val="11"/>
      <color theme="1"/>
      <name val="Calibri"/>
      <family val="2"/>
      <charset val="163"/>
      <scheme val="minor"/>
    </font>
    <font>
      <sz val="12"/>
      <color theme="1"/>
      <name val="Times New Roman"/>
      <family val="2"/>
    </font>
    <font>
      <b/>
      <sz val="12"/>
      <color theme="1"/>
      <name val="Times New Roman"/>
      <family val="1"/>
    </font>
    <font>
      <sz val="12"/>
      <color theme="1"/>
      <name val="Calibri"/>
      <family val="2"/>
      <scheme val="minor"/>
    </font>
    <font>
      <i/>
      <sz val="12"/>
      <color theme="1"/>
      <name val="Times New Roman"/>
      <family val="1"/>
    </font>
    <font>
      <sz val="12"/>
      <color theme="1"/>
      <name val="Times New Roman"/>
      <family val="1"/>
    </font>
    <font>
      <i/>
      <sz val="14"/>
      <color theme="1"/>
      <name val="Times New Roman"/>
      <family val="1"/>
    </font>
    <font>
      <sz val="12"/>
      <name val="Calibri"/>
      <family val="2"/>
      <scheme val="minor"/>
    </font>
    <font>
      <i/>
      <sz val="12"/>
      <color rgb="FFFF0000"/>
      <name val="Times New Roman"/>
      <family val="1"/>
    </font>
    <font>
      <i/>
      <sz val="14"/>
      <name val="Times New Roman"/>
      <family val="1"/>
    </font>
    <font>
      <b/>
      <sz val="10"/>
      <color theme="1"/>
      <name val="Times New Roman"/>
      <family val="1"/>
    </font>
    <font>
      <b/>
      <sz val="14"/>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7" fillId="0" borderId="0"/>
    <xf numFmtId="0" fontId="6" fillId="0" borderId="0"/>
    <xf numFmtId="0" fontId="6" fillId="0" borderId="0"/>
    <xf numFmtId="0" fontId="7" fillId="0" borderId="0"/>
    <xf numFmtId="0" fontId="6" fillId="0" borderId="0"/>
    <xf numFmtId="0" fontId="6" fillId="0" borderId="0"/>
    <xf numFmtId="0" fontId="2" fillId="0" borderId="0"/>
    <xf numFmtId="0" fontId="3" fillId="0" borderId="0"/>
    <xf numFmtId="0" fontId="1" fillId="0" borderId="0"/>
    <xf numFmtId="43" fontId="8" fillId="0" borderId="0" applyFont="0" applyFill="0" applyBorder="0" applyAlignment="0" applyProtection="0"/>
    <xf numFmtId="43" fontId="6" fillId="0" borderId="0" applyFont="0" applyFill="0" applyBorder="0" applyAlignment="0" applyProtection="0"/>
  </cellStyleXfs>
  <cellXfs count="123">
    <xf numFmtId="0" fontId="0" fillId="0" borderId="0" xfId="0"/>
    <xf numFmtId="0" fontId="10" fillId="0" borderId="0" xfId="0" applyFont="1"/>
    <xf numFmtId="0" fontId="12" fillId="0" borderId="0" xfId="0" applyFont="1"/>
    <xf numFmtId="165" fontId="12" fillId="0" borderId="0" xfId="1" applyNumberFormat="1" applyFont="1" applyFill="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3" fontId="12" fillId="0" borderId="0" xfId="1" applyFont="1" applyFill="1"/>
    <xf numFmtId="165" fontId="9"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vertical="center"/>
    </xf>
    <xf numFmtId="0" fontId="9" fillId="0" borderId="1" xfId="0" applyFont="1" applyBorder="1" applyAlignment="1">
      <alignment vertical="center" wrapText="1"/>
    </xf>
    <xf numFmtId="166" fontId="9" fillId="0" borderId="1" xfId="0" applyNumberFormat="1" applyFont="1" applyBorder="1" applyAlignment="1">
      <alignment vertical="center" wrapText="1"/>
    </xf>
    <xf numFmtId="165" fontId="9" fillId="0" borderId="1" xfId="1" applyNumberFormat="1" applyFont="1" applyFill="1" applyBorder="1" applyAlignment="1">
      <alignment vertical="center" wrapText="1"/>
    </xf>
    <xf numFmtId="0" fontId="12" fillId="0" borderId="1" xfId="0" applyFont="1" applyBorder="1"/>
    <xf numFmtId="167" fontId="12" fillId="0" borderId="0" xfId="1" applyNumberFormat="1" applyFont="1" applyFill="1" applyAlignment="1">
      <alignment vertical="center"/>
    </xf>
    <xf numFmtId="169" fontId="12" fillId="0" borderId="0" xfId="1" applyNumberFormat="1" applyFont="1" applyFill="1" applyAlignment="1">
      <alignment vertical="center"/>
    </xf>
    <xf numFmtId="0" fontId="9" fillId="0" borderId="1" xfId="0" quotePrefix="1" applyFont="1" applyBorder="1" applyAlignment="1">
      <alignment horizontal="center" vertical="center" wrapText="1"/>
    </xf>
    <xf numFmtId="165" fontId="9" fillId="0" borderId="1" xfId="0" applyNumberFormat="1" applyFont="1" applyBorder="1"/>
    <xf numFmtId="43" fontId="9" fillId="0" borderId="0" xfId="1" applyFont="1" applyFill="1"/>
    <xf numFmtId="0" fontId="9" fillId="0" borderId="0" xfId="0" applyFont="1"/>
    <xf numFmtId="0" fontId="12" fillId="0" borderId="1" xfId="0" quotePrefix="1" applyFont="1" applyBorder="1" applyAlignment="1">
      <alignment horizontal="center" vertical="center" wrapText="1"/>
    </xf>
    <xf numFmtId="0" fontId="11" fillId="0" borderId="1" xfId="0" applyFont="1" applyBorder="1" applyAlignment="1">
      <alignment vertical="center" wrapText="1"/>
    </xf>
    <xf numFmtId="165" fontId="12" fillId="0" borderId="1" xfId="1" applyNumberFormat="1" applyFont="1" applyFill="1" applyBorder="1" applyAlignment="1">
      <alignment vertical="center" wrapText="1"/>
    </xf>
    <xf numFmtId="165" fontId="11" fillId="0" borderId="1" xfId="1" applyNumberFormat="1" applyFont="1" applyFill="1" applyBorder="1" applyAlignment="1">
      <alignment vertical="center" wrapText="1"/>
    </xf>
    <xf numFmtId="0" fontId="9" fillId="0" borderId="1" xfId="0" applyFont="1" applyBorder="1"/>
    <xf numFmtId="164" fontId="9" fillId="0" borderId="1" xfId="0" applyNumberFormat="1" applyFont="1" applyBorder="1" applyAlignment="1">
      <alignment vertical="center" wrapText="1"/>
    </xf>
    <xf numFmtId="0" fontId="12" fillId="0" borderId="1" xfId="2" applyNumberFormat="1" applyFont="1" applyFill="1" applyBorder="1" applyAlignment="1">
      <alignment vertical="center" wrapText="1"/>
    </xf>
    <xf numFmtId="167" fontId="9" fillId="0" borderId="1" xfId="1" applyNumberFormat="1" applyFont="1" applyFill="1" applyBorder="1" applyAlignment="1">
      <alignment vertical="center" wrapText="1"/>
    </xf>
    <xf numFmtId="167" fontId="12" fillId="0" borderId="1" xfId="1" applyNumberFormat="1" applyFont="1" applyFill="1" applyBorder="1" applyAlignment="1">
      <alignment vertical="center" wrapText="1"/>
    </xf>
    <xf numFmtId="167" fontId="12" fillId="0" borderId="0" xfId="1" applyNumberFormat="1" applyFont="1" applyFill="1"/>
    <xf numFmtId="0" fontId="9" fillId="0" borderId="1" xfId="2" applyNumberFormat="1" applyFont="1" applyFill="1" applyBorder="1" applyAlignment="1">
      <alignment vertical="center" wrapText="1"/>
    </xf>
    <xf numFmtId="43" fontId="9" fillId="0" borderId="1" xfId="1" applyFont="1" applyFill="1" applyBorder="1" applyAlignment="1">
      <alignment vertical="center" wrapText="1"/>
    </xf>
    <xf numFmtId="43" fontId="12" fillId="0" borderId="1" xfId="1" applyFont="1" applyFill="1" applyBorder="1" applyAlignment="1">
      <alignment vertical="center" wrapText="1"/>
    </xf>
    <xf numFmtId="167" fontId="11" fillId="0" borderId="1" xfId="1" applyNumberFormat="1" applyFont="1" applyFill="1" applyBorder="1" applyAlignment="1">
      <alignment vertical="center" wrapText="1"/>
    </xf>
    <xf numFmtId="165" fontId="12" fillId="0" borderId="1" xfId="0" applyNumberFormat="1" applyFont="1" applyBorder="1"/>
    <xf numFmtId="43" fontId="12" fillId="0" borderId="1" xfId="0" applyNumberFormat="1" applyFont="1" applyBorder="1"/>
    <xf numFmtId="43" fontId="9" fillId="0" borderId="1" xfId="0" applyNumberFormat="1" applyFont="1" applyBorder="1"/>
    <xf numFmtId="168" fontId="12" fillId="0" borderId="0" xfId="0" applyNumberFormat="1" applyFont="1"/>
    <xf numFmtId="0" fontId="12" fillId="0" borderId="1" xfId="0" applyFont="1" applyBorder="1" applyAlignment="1">
      <alignment vertical="center" wrapText="1"/>
    </xf>
    <xf numFmtId="168" fontId="9" fillId="0" borderId="0" xfId="0" applyNumberFormat="1" applyFont="1"/>
    <xf numFmtId="165" fontId="9" fillId="0" borderId="1" xfId="1" applyNumberFormat="1" applyFont="1" applyFill="1" applyBorder="1"/>
    <xf numFmtId="165" fontId="9" fillId="0" borderId="3" xfId="1" applyNumberFormat="1" applyFont="1" applyFill="1" applyBorder="1" applyAlignment="1">
      <alignment vertical="center" wrapText="1"/>
    </xf>
    <xf numFmtId="165" fontId="12" fillId="0" borderId="1" xfId="1" applyNumberFormat="1" applyFont="1" applyFill="1" applyBorder="1"/>
    <xf numFmtId="165" fontId="13" fillId="0" borderId="1" xfId="1" applyNumberFormat="1" applyFont="1" applyFill="1" applyBorder="1" applyAlignment="1">
      <alignment vertical="center" wrapText="1"/>
    </xf>
    <xf numFmtId="165" fontId="11" fillId="0" borderId="1" xfId="1" applyNumberFormat="1" applyFont="1" applyFill="1" applyBorder="1"/>
    <xf numFmtId="43" fontId="11" fillId="0" borderId="1" xfId="1" applyFont="1" applyFill="1" applyBorder="1" applyAlignment="1">
      <alignment vertical="center" wrapText="1"/>
    </xf>
    <xf numFmtId="170" fontId="12" fillId="0" borderId="0" xfId="1" applyNumberFormat="1" applyFont="1" applyFill="1" applyAlignment="1">
      <alignment vertical="center"/>
    </xf>
    <xf numFmtId="0" fontId="14" fillId="0" borderId="0" xfId="0" applyFont="1"/>
    <xf numFmtId="0" fontId="3" fillId="0" borderId="0" xfId="0" applyFont="1"/>
    <xf numFmtId="165" fontId="3" fillId="0" borderId="0" xfId="1" applyNumberFormat="1" applyFont="1" applyFill="1"/>
    <xf numFmtId="0" fontId="12" fillId="0" borderId="1" xfId="0" applyFont="1" applyBorder="1" applyAlignment="1">
      <alignment horizontal="left" wrapText="1"/>
    </xf>
    <xf numFmtId="0" fontId="12" fillId="0" borderId="1" xfId="0" applyFont="1" applyBorder="1" applyAlignment="1">
      <alignment vertical="center"/>
    </xf>
    <xf numFmtId="167" fontId="12" fillId="0" borderId="1" xfId="1" applyNumberFormat="1" applyFont="1" applyFill="1" applyBorder="1" applyAlignment="1">
      <alignment vertical="center"/>
    </xf>
    <xf numFmtId="170" fontId="12" fillId="0" borderId="1" xfId="1" applyNumberFormat="1" applyFont="1" applyFill="1" applyBorder="1" applyAlignment="1">
      <alignment vertical="center"/>
    </xf>
    <xf numFmtId="0" fontId="12" fillId="0" borderId="1" xfId="0" applyFont="1" applyBorder="1" applyAlignment="1">
      <alignment horizontal="center"/>
    </xf>
    <xf numFmtId="0" fontId="13" fillId="0" borderId="0" xfId="0" applyFont="1"/>
    <xf numFmtId="167" fontId="15" fillId="0" borderId="1" xfId="1" applyNumberFormat="1" applyFont="1" applyFill="1" applyBorder="1" applyAlignment="1">
      <alignment vertical="center" wrapText="1"/>
    </xf>
    <xf numFmtId="167" fontId="9" fillId="0" borderId="1" xfId="1" applyNumberFormat="1" applyFont="1" applyFill="1" applyBorder="1"/>
    <xf numFmtId="167" fontId="9" fillId="0" borderId="3" xfId="1" applyNumberFormat="1" applyFont="1" applyFill="1" applyBorder="1" applyAlignment="1">
      <alignment vertical="center" wrapText="1"/>
    </xf>
    <xf numFmtId="167" fontId="11" fillId="0" borderId="1" xfId="1" applyNumberFormat="1" applyFont="1" applyFill="1" applyBorder="1"/>
    <xf numFmtId="167" fontId="13" fillId="0" borderId="1" xfId="1" applyNumberFormat="1" applyFont="1" applyFill="1" applyBorder="1" applyAlignment="1">
      <alignment vertical="center" wrapText="1"/>
    </xf>
    <xf numFmtId="167" fontId="12" fillId="0" borderId="1" xfId="1" applyNumberFormat="1" applyFont="1" applyFill="1" applyBorder="1"/>
    <xf numFmtId="164" fontId="12" fillId="0" borderId="1" xfId="0" applyNumberFormat="1" applyFont="1" applyBorder="1" applyAlignment="1">
      <alignment vertical="center" wrapText="1"/>
    </xf>
    <xf numFmtId="0" fontId="9" fillId="0" borderId="0" xfId="0" applyFont="1" applyAlignment="1">
      <alignment vertical="center"/>
    </xf>
    <xf numFmtId="43" fontId="3" fillId="2" borderId="1" xfId="1" applyFont="1" applyFill="1" applyBorder="1" applyAlignment="1">
      <alignment vertical="center" wrapText="1"/>
    </xf>
    <xf numFmtId="167" fontId="12" fillId="0" borderId="7" xfId="1" applyNumberFormat="1" applyFont="1" applyFill="1" applyBorder="1" applyAlignment="1">
      <alignment vertical="center" wrapText="1"/>
    </xf>
    <xf numFmtId="167" fontId="12" fillId="0" borderId="3" xfId="1" applyNumberFormat="1" applyFont="1" applyFill="1" applyBorder="1" applyAlignment="1">
      <alignment vertical="center" wrapText="1"/>
    </xf>
    <xf numFmtId="167" fontId="9" fillId="0" borderId="1" xfId="0" applyNumberFormat="1" applyFont="1" applyBorder="1"/>
    <xf numFmtId="167" fontId="12" fillId="0" borderId="1" xfId="0" applyNumberFormat="1" applyFont="1" applyBorder="1"/>
    <xf numFmtId="167" fontId="12" fillId="0" borderId="1" xfId="0" applyNumberFormat="1" applyFont="1" applyBorder="1" applyAlignment="1">
      <alignment horizontal="center" vertical="center" wrapText="1"/>
    </xf>
    <xf numFmtId="167" fontId="12" fillId="0" borderId="1" xfId="0" applyNumberFormat="1" applyFont="1" applyBorder="1" applyAlignment="1">
      <alignment horizontal="left" wrapText="1"/>
    </xf>
    <xf numFmtId="167" fontId="11" fillId="0" borderId="1" xfId="1" applyNumberFormat="1" applyFont="1" applyFill="1" applyBorder="1" applyAlignment="1">
      <alignment horizontal="left" vertical="center" wrapText="1"/>
    </xf>
    <xf numFmtId="167" fontId="9" fillId="0" borderId="1" xfId="1" applyNumberFormat="1" applyFont="1" applyFill="1" applyBorder="1" applyAlignment="1">
      <alignment horizontal="left" vertical="center" wrapText="1"/>
    </xf>
    <xf numFmtId="167" fontId="11" fillId="0" borderId="1" xfId="0" applyNumberFormat="1" applyFont="1" applyBorder="1" applyAlignment="1">
      <alignment horizontal="left" vertical="center" wrapText="1"/>
    </xf>
    <xf numFmtId="167" fontId="12" fillId="0" borderId="1" xfId="1" applyNumberFormat="1" applyFont="1" applyFill="1" applyBorder="1" applyAlignment="1">
      <alignment horizontal="left" vertical="center" wrapText="1"/>
    </xf>
    <xf numFmtId="167" fontId="12" fillId="0" borderId="1" xfId="2" applyNumberFormat="1" applyFont="1" applyFill="1" applyBorder="1" applyAlignment="1">
      <alignment vertical="center" wrapText="1"/>
    </xf>
    <xf numFmtId="167" fontId="12" fillId="0" borderId="1" xfId="2" applyNumberFormat="1" applyFont="1" applyFill="1" applyBorder="1" applyAlignment="1">
      <alignment horizontal="center" vertical="center" wrapText="1"/>
    </xf>
    <xf numFmtId="167" fontId="12" fillId="0" borderId="1" xfId="1" applyNumberFormat="1" applyFont="1" applyFill="1" applyBorder="1" applyAlignment="1">
      <alignment horizontal="center" vertical="center" wrapText="1"/>
    </xf>
    <xf numFmtId="167" fontId="12" fillId="0" borderId="1" xfId="0" applyNumberFormat="1" applyFont="1" applyBorder="1" applyAlignment="1">
      <alignment vertical="center" wrapText="1"/>
    </xf>
    <xf numFmtId="167" fontId="11" fillId="0" borderId="1" xfId="0" applyNumberFormat="1" applyFont="1" applyBorder="1" applyAlignment="1">
      <alignment vertical="center" wrapText="1"/>
    </xf>
    <xf numFmtId="167" fontId="9" fillId="0" borderId="1" xfId="0" applyNumberFormat="1" applyFont="1" applyBorder="1" applyAlignment="1">
      <alignment horizontal="center" vertical="center" wrapText="1"/>
    </xf>
    <xf numFmtId="167" fontId="9" fillId="0" borderId="1" xfId="2" applyNumberFormat="1" applyFont="1" applyFill="1" applyBorder="1" applyAlignment="1">
      <alignment horizontal="center" vertical="center" wrapText="1"/>
    </xf>
    <xf numFmtId="167" fontId="9" fillId="0" borderId="1" xfId="1" applyNumberFormat="1" applyFont="1" applyFill="1" applyBorder="1" applyAlignment="1">
      <alignment horizontal="center" vertical="center" wrapText="1"/>
    </xf>
    <xf numFmtId="167" fontId="12" fillId="0" borderId="1" xfId="0" applyNumberFormat="1" applyFont="1" applyBorder="1" applyAlignment="1">
      <alignment horizontal="center" vertical="center" wrapText="1"/>
    </xf>
    <xf numFmtId="165" fontId="9" fillId="0" borderId="1" xfId="1" applyNumberFormat="1" applyFont="1" applyFill="1" applyBorder="1" applyAlignment="1">
      <alignment horizontal="center" vertical="center" wrapText="1"/>
    </xf>
    <xf numFmtId="167" fontId="12" fillId="0" borderId="1"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xf>
    <xf numFmtId="165" fontId="11" fillId="0" borderId="2" xfId="1" applyNumberFormat="1" applyFont="1" applyFill="1" applyBorder="1" applyAlignment="1">
      <alignment horizontal="righ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5" fontId="9" fillId="0" borderId="4" xfId="1" applyNumberFormat="1" applyFont="1" applyFill="1" applyBorder="1" applyAlignment="1">
      <alignment horizontal="center" vertical="center" wrapText="1"/>
    </xf>
    <xf numFmtId="165" fontId="9" fillId="0" borderId="5" xfId="1" applyNumberFormat="1"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165" fontId="4" fillId="0" borderId="2" xfId="1" applyNumberFormat="1" applyFont="1" applyFill="1" applyBorder="1" applyAlignment="1">
      <alignment horizontal="right" vertical="center" wrapText="1"/>
    </xf>
    <xf numFmtId="165" fontId="11" fillId="0" borderId="2" xfId="1" applyNumberFormat="1" applyFont="1" applyFill="1" applyBorder="1" applyAlignment="1">
      <alignment horizontal="center" vertical="center" wrapText="1"/>
    </xf>
    <xf numFmtId="167" fontId="12" fillId="0" borderId="6" xfId="1" applyNumberFormat="1" applyFont="1" applyFill="1" applyBorder="1" applyAlignment="1">
      <alignment horizontal="center" vertical="center" wrapText="1"/>
    </xf>
    <xf numFmtId="167" fontId="12" fillId="0" borderId="7" xfId="1" applyNumberFormat="1" applyFont="1" applyFill="1" applyBorder="1" applyAlignment="1">
      <alignment horizontal="center" vertical="center" wrapText="1"/>
    </xf>
    <xf numFmtId="167" fontId="12" fillId="0" borderId="3" xfId="1" applyNumberFormat="1" applyFont="1" applyFill="1" applyBorder="1" applyAlignment="1">
      <alignment horizontal="center" vertical="center" wrapText="1"/>
    </xf>
    <xf numFmtId="0" fontId="16" fillId="0" borderId="0" xfId="0" applyFont="1" applyAlignment="1">
      <alignment horizontal="center"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167" fontId="12" fillId="0" borderId="1" xfId="0" applyNumberFormat="1" applyFont="1" applyBorder="1" applyAlignment="1">
      <alignment horizontal="center" vertical="center" wrapText="1"/>
    </xf>
    <xf numFmtId="167" fontId="12" fillId="0" borderId="1" xfId="1" applyNumberFormat="1" applyFont="1" applyFill="1" applyBorder="1" applyAlignment="1">
      <alignment horizontal="center" vertical="center" wrapText="1"/>
    </xf>
    <xf numFmtId="0" fontId="5" fillId="0" borderId="0" xfId="0" applyFont="1" applyAlignment="1">
      <alignment horizontal="center"/>
    </xf>
    <xf numFmtId="165" fontId="9" fillId="0" borderId="1" xfId="1" applyNumberFormat="1" applyFont="1" applyFill="1" applyBorder="1" applyAlignment="1">
      <alignment horizontal="center" vertical="center" wrapText="1"/>
    </xf>
    <xf numFmtId="165" fontId="9" fillId="0" borderId="8" xfId="1" applyNumberFormat="1" applyFont="1" applyFill="1" applyBorder="1" applyAlignment="1">
      <alignment horizontal="center" vertical="center" wrapText="1"/>
    </xf>
    <xf numFmtId="167" fontId="11" fillId="0" borderId="1" xfId="0" applyNumberFormat="1" applyFont="1" applyBorder="1" applyAlignment="1">
      <alignment horizontal="center" vertical="center" wrapText="1"/>
    </xf>
    <xf numFmtId="167" fontId="11" fillId="0" borderId="1" xfId="0" applyNumberFormat="1" applyFont="1" applyBorder="1" applyAlignment="1">
      <alignment horizontal="left" vertical="center" wrapText="1"/>
    </xf>
    <xf numFmtId="167" fontId="11" fillId="0" borderId="1" xfId="1" applyNumberFormat="1" applyFont="1" applyFill="1" applyBorder="1" applyAlignment="1">
      <alignment horizontal="left" vertical="center" wrapText="1"/>
    </xf>
    <xf numFmtId="167" fontId="11" fillId="0"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 vertical="center" wrapText="1"/>
    </xf>
    <xf numFmtId="0" fontId="16" fillId="0" borderId="0" xfId="0" applyFont="1" applyAlignment="1">
      <alignment horizontal="center" vertical="center"/>
    </xf>
    <xf numFmtId="165" fontId="12" fillId="0" borderId="0" xfId="1" applyNumberFormat="1" applyFont="1" applyFill="1" applyAlignment="1">
      <alignment horizontal="center"/>
    </xf>
    <xf numFmtId="165" fontId="3" fillId="0" borderId="0" xfId="1" applyNumberFormat="1" applyFont="1" applyFill="1" applyAlignment="1">
      <alignment horizontal="center"/>
    </xf>
  </cellXfs>
  <cellStyles count="17">
    <cellStyle name="Comma" xfId="1" builtinId="3"/>
    <cellStyle name="Comma 2" xfId="15"/>
    <cellStyle name="Comma 2 3" xfId="2"/>
    <cellStyle name="Comma 3" xfId="5"/>
    <cellStyle name="Comma 5" xfId="16"/>
    <cellStyle name="Normal" xfId="0" builtinId="0"/>
    <cellStyle name="Normal 10" xfId="7"/>
    <cellStyle name="Normal 10 2" xfId="3"/>
    <cellStyle name="Normal 2" xfId="4"/>
    <cellStyle name="Normal 2 2" xfId="9"/>
    <cellStyle name="Normal 2 3" xfId="11"/>
    <cellStyle name="Normal 3" xfId="8"/>
    <cellStyle name="Normal 3 2" xfId="13"/>
    <cellStyle name="Normal 4" xfId="6"/>
    <cellStyle name="Normal 4 2" xfId="14"/>
    <cellStyle name="Normal 5" xfId="12"/>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165100</xdr:colOff>
      <xdr:row>3</xdr:row>
      <xdr:rowOff>25400</xdr:rowOff>
    </xdr:from>
    <xdr:to>
      <xdr:col>6</xdr:col>
      <xdr:colOff>673100</xdr:colOff>
      <xdr:row>3</xdr:row>
      <xdr:rowOff>26988</xdr:rowOff>
    </xdr:to>
    <xdr:cxnSp macro="">
      <xdr:nvCxnSpPr>
        <xdr:cNvPr id="5" name="Straight Connector 4"/>
        <xdr:cNvCxnSpPr/>
      </xdr:nvCxnSpPr>
      <xdr:spPr>
        <a:xfrm>
          <a:off x="3733800" y="1092200"/>
          <a:ext cx="27686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G386"/>
  <sheetViews>
    <sheetView zoomScale="75" zoomScaleNormal="75" workbookViewId="0">
      <selection activeCell="L375" sqref="L375"/>
    </sheetView>
  </sheetViews>
  <sheetFormatPr defaultColWidth="9.140625" defaultRowHeight="15.75"/>
  <cols>
    <col min="1" max="1" width="6" style="2" customWidth="1"/>
    <col min="2" max="2" width="36.85546875" style="2" customWidth="1"/>
    <col min="3" max="3" width="25.140625" style="2" customWidth="1"/>
    <col min="4" max="4" width="14.7109375" style="3" customWidth="1"/>
    <col min="5" max="5" width="10" style="3" customWidth="1"/>
    <col min="6" max="6" width="10.7109375" style="3" customWidth="1"/>
    <col min="7" max="7" width="11.140625" style="3" customWidth="1"/>
    <col min="8" max="8" width="14.85546875" style="3" customWidth="1"/>
    <col min="9" max="9" width="11.42578125" style="3" customWidth="1"/>
    <col min="10" max="10" width="32" style="2" customWidth="1"/>
    <col min="11" max="11" width="31.42578125" style="2" customWidth="1"/>
    <col min="12" max="12" width="12" style="2" bestFit="1" customWidth="1"/>
    <col min="13" max="13" width="10.85546875" style="2" bestFit="1" customWidth="1"/>
    <col min="14" max="14" width="9.140625" style="2"/>
    <col min="15" max="15" width="11" style="2" bestFit="1" customWidth="1"/>
    <col min="16" max="16384" width="9.140625" style="2"/>
  </cols>
  <sheetData>
    <row r="1" spans="1:18" s="1" customFormat="1" ht="31.5" customHeight="1">
      <c r="A1" s="91" t="s">
        <v>50</v>
      </c>
      <c r="B1" s="91"/>
      <c r="C1" s="91"/>
      <c r="D1" s="91"/>
      <c r="E1" s="91"/>
      <c r="F1" s="91"/>
      <c r="G1" s="91"/>
      <c r="H1" s="91"/>
      <c r="I1" s="91"/>
      <c r="J1" s="91"/>
    </row>
    <row r="2" spans="1:18" s="1" customFormat="1" ht="24.75" customHeight="1">
      <c r="A2" s="92" t="s">
        <v>48</v>
      </c>
      <c r="B2" s="92"/>
      <c r="C2" s="92"/>
      <c r="D2" s="92"/>
      <c r="E2" s="92"/>
      <c r="F2" s="92"/>
      <c r="G2" s="92"/>
      <c r="H2" s="92"/>
      <c r="I2" s="92"/>
      <c r="J2" s="92"/>
    </row>
    <row r="3" spans="1:18" ht="18.75" customHeight="1">
      <c r="G3" s="93" t="s">
        <v>31</v>
      </c>
      <c r="H3" s="93"/>
      <c r="I3" s="93"/>
      <c r="J3" s="93"/>
    </row>
    <row r="4" spans="1:18" ht="21" customHeight="1">
      <c r="A4" s="94" t="s">
        <v>0</v>
      </c>
      <c r="B4" s="95" t="s">
        <v>54</v>
      </c>
      <c r="C4" s="95" t="s">
        <v>32</v>
      </c>
      <c r="D4" s="96" t="s">
        <v>52</v>
      </c>
      <c r="E4" s="96"/>
      <c r="F4" s="96"/>
      <c r="G4" s="96"/>
      <c r="H4" s="96"/>
      <c r="I4" s="97"/>
      <c r="J4" s="94" t="s">
        <v>57</v>
      </c>
      <c r="L4" s="6"/>
    </row>
    <row r="5" spans="1:18" ht="63">
      <c r="A5" s="94"/>
      <c r="B5" s="95"/>
      <c r="C5" s="95"/>
      <c r="D5" s="7" t="s">
        <v>1</v>
      </c>
      <c r="E5" s="8" t="s">
        <v>2</v>
      </c>
      <c r="F5" s="8" t="s">
        <v>3</v>
      </c>
      <c r="G5" s="8" t="s">
        <v>4</v>
      </c>
      <c r="H5" s="8" t="s">
        <v>5</v>
      </c>
      <c r="I5" s="8" t="s">
        <v>6</v>
      </c>
      <c r="J5" s="94"/>
      <c r="L5" s="6"/>
    </row>
    <row r="6" spans="1:18" ht="36" customHeight="1">
      <c r="A6" s="9">
        <v>1</v>
      </c>
      <c r="B6" s="10">
        <v>2</v>
      </c>
      <c r="C6" s="10">
        <v>3</v>
      </c>
      <c r="D6" s="10" t="s">
        <v>49</v>
      </c>
      <c r="E6" s="10">
        <v>5</v>
      </c>
      <c r="F6" s="10">
        <v>6</v>
      </c>
      <c r="G6" s="10">
        <v>7</v>
      </c>
      <c r="H6" s="10">
        <v>8</v>
      </c>
      <c r="I6" s="10">
        <v>9</v>
      </c>
      <c r="J6" s="9">
        <v>10</v>
      </c>
      <c r="K6" s="11"/>
      <c r="L6" s="11"/>
    </row>
    <row r="7" spans="1:18" ht="48" customHeight="1">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16"/>
      <c r="L7" s="16"/>
      <c r="M7" s="16"/>
      <c r="N7" s="16"/>
      <c r="O7" s="17"/>
      <c r="P7" s="16"/>
      <c r="Q7" s="16"/>
      <c r="R7" s="16"/>
    </row>
    <row r="8" spans="1:18" ht="54" customHeight="1">
      <c r="A8" s="18">
        <v>1</v>
      </c>
      <c r="B8" s="12" t="s">
        <v>66</v>
      </c>
      <c r="C8" s="12"/>
      <c r="D8" s="14">
        <f>SUM(E8:I8)</f>
        <v>5803</v>
      </c>
      <c r="E8" s="14">
        <f>SUM(E9:E23)</f>
        <v>0</v>
      </c>
      <c r="F8" s="14">
        <f>SUM(F9:F23)</f>
        <v>0</v>
      </c>
      <c r="G8" s="14">
        <f>SUM(G9:G23)</f>
        <v>0</v>
      </c>
      <c r="H8" s="14">
        <f>H9+H21+H23</f>
        <v>5803</v>
      </c>
      <c r="I8" s="14">
        <f>SUM(I9:I23)</f>
        <v>0</v>
      </c>
      <c r="J8" s="15"/>
      <c r="K8" s="16"/>
      <c r="L8" s="6"/>
      <c r="M8" s="6"/>
      <c r="N8" s="6"/>
      <c r="O8" s="6"/>
      <c r="P8" s="6"/>
      <c r="Q8" s="6"/>
      <c r="R8" s="6"/>
    </row>
    <row r="9" spans="1:18" s="21" customFormat="1" ht="24.75" customHeight="1">
      <c r="A9" s="18"/>
      <c r="B9" s="12"/>
      <c r="C9" s="12" t="s">
        <v>39</v>
      </c>
      <c r="D9" s="14">
        <f>SUM(E9:I9)</f>
        <v>5304</v>
      </c>
      <c r="E9" s="14"/>
      <c r="F9" s="14"/>
      <c r="G9" s="14"/>
      <c r="H9" s="14">
        <f>SUM(H10:H20)</f>
        <v>5304</v>
      </c>
      <c r="I9" s="14"/>
      <c r="J9" s="19"/>
      <c r="K9" s="16"/>
      <c r="L9" s="20"/>
    </row>
    <row r="10" spans="1:18" ht="24.75" customHeight="1">
      <c r="A10" s="22"/>
      <c r="B10" s="12"/>
      <c r="C10" s="23" t="s">
        <v>67</v>
      </c>
      <c r="D10" s="24">
        <f t="shared" ref="D10:D73" si="0">SUM(E10:I10)</f>
        <v>200</v>
      </c>
      <c r="E10" s="24"/>
      <c r="F10" s="24"/>
      <c r="G10" s="24"/>
      <c r="H10" s="25">
        <v>200</v>
      </c>
      <c r="I10" s="24"/>
      <c r="J10" s="15"/>
      <c r="K10" s="16"/>
      <c r="L10" s="6"/>
    </row>
    <row r="11" spans="1:18" ht="24.75" customHeight="1">
      <c r="A11" s="22"/>
      <c r="B11" s="12"/>
      <c r="C11" s="23" t="s">
        <v>68</v>
      </c>
      <c r="D11" s="24">
        <f t="shared" si="0"/>
        <v>1000</v>
      </c>
      <c r="E11" s="24"/>
      <c r="F11" s="24"/>
      <c r="G11" s="24"/>
      <c r="H11" s="25">
        <v>1000</v>
      </c>
      <c r="I11" s="24"/>
      <c r="J11" s="15"/>
      <c r="K11" s="16"/>
      <c r="L11" s="6"/>
    </row>
    <row r="12" spans="1:18" ht="24.75" customHeight="1">
      <c r="A12" s="22"/>
      <c r="B12" s="12"/>
      <c r="C12" s="23" t="s">
        <v>69</v>
      </c>
      <c r="D12" s="24">
        <f t="shared" si="0"/>
        <v>117</v>
      </c>
      <c r="E12" s="24"/>
      <c r="F12" s="24"/>
      <c r="G12" s="24"/>
      <c r="H12" s="25">
        <v>117</v>
      </c>
      <c r="I12" s="24"/>
      <c r="J12" s="15"/>
      <c r="K12" s="16"/>
      <c r="L12" s="6"/>
    </row>
    <row r="13" spans="1:18" ht="24.75" customHeight="1">
      <c r="A13" s="22"/>
      <c r="B13" s="12"/>
      <c r="C13" s="23" t="s">
        <v>70</v>
      </c>
      <c r="D13" s="24">
        <f t="shared" si="0"/>
        <v>90</v>
      </c>
      <c r="E13" s="24"/>
      <c r="F13" s="24"/>
      <c r="G13" s="24"/>
      <c r="H13" s="25">
        <v>90</v>
      </c>
      <c r="I13" s="24"/>
      <c r="J13" s="15"/>
      <c r="K13" s="16"/>
      <c r="L13" s="6"/>
    </row>
    <row r="14" spans="1:18" ht="24.75" customHeight="1">
      <c r="A14" s="22"/>
      <c r="B14" s="12"/>
      <c r="C14" s="23" t="s">
        <v>71</v>
      </c>
      <c r="D14" s="24">
        <f t="shared" si="0"/>
        <v>360</v>
      </c>
      <c r="E14" s="24"/>
      <c r="F14" s="24"/>
      <c r="G14" s="24"/>
      <c r="H14" s="25">
        <v>360</v>
      </c>
      <c r="I14" s="24"/>
      <c r="J14" s="15"/>
      <c r="K14" s="16"/>
      <c r="L14" s="6"/>
    </row>
    <row r="15" spans="1:18" ht="24.75" customHeight="1">
      <c r="A15" s="22"/>
      <c r="B15" s="12"/>
      <c r="C15" s="23" t="s">
        <v>72</v>
      </c>
      <c r="D15" s="24">
        <f t="shared" si="0"/>
        <v>400</v>
      </c>
      <c r="E15" s="24"/>
      <c r="F15" s="24"/>
      <c r="G15" s="24"/>
      <c r="H15" s="25">
        <v>400</v>
      </c>
      <c r="I15" s="24"/>
      <c r="J15" s="15"/>
      <c r="K15" s="16"/>
      <c r="L15" s="6"/>
    </row>
    <row r="16" spans="1:18" ht="24.75" customHeight="1">
      <c r="A16" s="22"/>
      <c r="B16" s="12"/>
      <c r="C16" s="23" t="s">
        <v>73</v>
      </c>
      <c r="D16" s="24">
        <f t="shared" si="0"/>
        <v>810</v>
      </c>
      <c r="E16" s="24"/>
      <c r="F16" s="24"/>
      <c r="G16" s="24"/>
      <c r="H16" s="25">
        <v>810</v>
      </c>
      <c r="I16" s="24"/>
      <c r="J16" s="15"/>
      <c r="K16" s="16"/>
      <c r="L16" s="6"/>
    </row>
    <row r="17" spans="1:26" ht="24.75" customHeight="1">
      <c r="A17" s="22"/>
      <c r="B17" s="12"/>
      <c r="C17" s="23" t="s">
        <v>74</v>
      </c>
      <c r="D17" s="24">
        <f t="shared" si="0"/>
        <v>900</v>
      </c>
      <c r="E17" s="24"/>
      <c r="F17" s="24"/>
      <c r="G17" s="24"/>
      <c r="H17" s="25">
        <v>900</v>
      </c>
      <c r="I17" s="24"/>
      <c r="J17" s="15"/>
      <c r="K17" s="16"/>
      <c r="L17" s="6"/>
    </row>
    <row r="18" spans="1:26" ht="24.75" customHeight="1">
      <c r="A18" s="22"/>
      <c r="B18" s="12"/>
      <c r="C18" s="23" t="s">
        <v>75</v>
      </c>
      <c r="D18" s="24">
        <f t="shared" si="0"/>
        <v>1000</v>
      </c>
      <c r="E18" s="24"/>
      <c r="F18" s="24"/>
      <c r="G18" s="24"/>
      <c r="H18" s="25">
        <v>1000</v>
      </c>
      <c r="I18" s="24"/>
      <c r="J18" s="15"/>
      <c r="K18" s="16"/>
      <c r="L18" s="6"/>
    </row>
    <row r="19" spans="1:26" ht="24.75" customHeight="1">
      <c r="A19" s="22"/>
      <c r="B19" s="12"/>
      <c r="C19" s="23" t="s">
        <v>76</v>
      </c>
      <c r="D19" s="24">
        <f t="shared" si="0"/>
        <v>280</v>
      </c>
      <c r="E19" s="24"/>
      <c r="F19" s="24"/>
      <c r="G19" s="24"/>
      <c r="H19" s="25">
        <v>280</v>
      </c>
      <c r="I19" s="24"/>
      <c r="J19" s="15"/>
      <c r="K19" s="16"/>
      <c r="L19" s="6"/>
    </row>
    <row r="20" spans="1:26" ht="24.75" customHeight="1">
      <c r="A20" s="22"/>
      <c r="B20" s="12"/>
      <c r="C20" s="23" t="s">
        <v>77</v>
      </c>
      <c r="D20" s="24">
        <f t="shared" si="0"/>
        <v>147</v>
      </c>
      <c r="E20" s="24"/>
      <c r="F20" s="24"/>
      <c r="G20" s="24"/>
      <c r="H20" s="25">
        <v>147</v>
      </c>
      <c r="I20" s="24"/>
      <c r="J20" s="15"/>
      <c r="K20" s="16"/>
      <c r="L20" s="6"/>
    </row>
    <row r="21" spans="1:26" s="21" customFormat="1" ht="21.75" customHeight="1">
      <c r="A21" s="5"/>
      <c r="B21" s="12"/>
      <c r="C21" s="12" t="s">
        <v>42</v>
      </c>
      <c r="D21" s="14">
        <f t="shared" si="0"/>
        <v>300</v>
      </c>
      <c r="E21" s="14"/>
      <c r="F21" s="14"/>
      <c r="G21" s="14"/>
      <c r="H21" s="14">
        <f>H22</f>
        <v>300</v>
      </c>
      <c r="I21" s="14"/>
      <c r="J21" s="19"/>
      <c r="K21" s="16"/>
      <c r="L21" s="20"/>
    </row>
    <row r="22" spans="1:26" ht="25.5" customHeight="1">
      <c r="A22" s="10"/>
      <c r="B22" s="12"/>
      <c r="C22" s="23" t="s">
        <v>78</v>
      </c>
      <c r="D22" s="24">
        <f t="shared" si="0"/>
        <v>300</v>
      </c>
      <c r="E22" s="24"/>
      <c r="F22" s="24"/>
      <c r="G22" s="24"/>
      <c r="H22" s="25">
        <v>300</v>
      </c>
      <c r="I22" s="24"/>
      <c r="J22" s="15"/>
      <c r="K22" s="16"/>
      <c r="L22" s="6"/>
    </row>
    <row r="23" spans="1:26" s="21" customFormat="1" ht="18.75" customHeight="1">
      <c r="A23" s="5"/>
      <c r="B23" s="12"/>
      <c r="C23" s="12" t="s">
        <v>40</v>
      </c>
      <c r="D23" s="14">
        <f t="shared" si="0"/>
        <v>199</v>
      </c>
      <c r="E23" s="14"/>
      <c r="F23" s="14"/>
      <c r="G23" s="14"/>
      <c r="H23" s="14">
        <f>H24</f>
        <v>199</v>
      </c>
      <c r="I23" s="14"/>
      <c r="J23" s="26"/>
      <c r="K23" s="16"/>
      <c r="L23" s="20"/>
    </row>
    <row r="24" spans="1:26" ht="25.5" customHeight="1">
      <c r="A24" s="10"/>
      <c r="B24" s="12"/>
      <c r="C24" s="23" t="s">
        <v>79</v>
      </c>
      <c r="D24" s="24">
        <f t="shared" si="0"/>
        <v>199</v>
      </c>
      <c r="E24" s="24"/>
      <c r="F24" s="24"/>
      <c r="G24" s="24"/>
      <c r="H24" s="25">
        <v>199</v>
      </c>
      <c r="I24" s="24"/>
      <c r="J24" s="15"/>
      <c r="K24" s="16"/>
      <c r="L24" s="6"/>
    </row>
    <row r="25" spans="1:26" ht="48" customHeight="1">
      <c r="A25" s="5">
        <v>2</v>
      </c>
      <c r="B25" s="12" t="s">
        <v>58</v>
      </c>
      <c r="C25" s="12"/>
      <c r="D25" s="14">
        <f t="shared" si="0"/>
        <v>500</v>
      </c>
      <c r="E25" s="24">
        <f>SUM(E26:E26)</f>
        <v>0</v>
      </c>
      <c r="F25" s="24">
        <f>SUM(F26:F26)</f>
        <v>0</v>
      </c>
      <c r="G25" s="24">
        <f>SUM(G26:G26)</f>
        <v>0</v>
      </c>
      <c r="H25" s="14">
        <f>H26</f>
        <v>500</v>
      </c>
      <c r="I25" s="24">
        <f>SUM(I26:I26)</f>
        <v>0</v>
      </c>
      <c r="J25" s="15"/>
      <c r="K25" s="16"/>
      <c r="L25" s="6"/>
    </row>
    <row r="26" spans="1:26" s="21" customFormat="1" ht="21" customHeight="1">
      <c r="A26" s="5"/>
      <c r="B26" s="12"/>
      <c r="C26" s="12" t="s">
        <v>41</v>
      </c>
      <c r="D26" s="14">
        <f t="shared" si="0"/>
        <v>500</v>
      </c>
      <c r="E26" s="14"/>
      <c r="F26" s="14"/>
      <c r="G26" s="14"/>
      <c r="H26" s="14">
        <f>H27</f>
        <v>500</v>
      </c>
      <c r="I26" s="14"/>
      <c r="J26" s="26"/>
      <c r="K26" s="16"/>
      <c r="L26" s="20"/>
    </row>
    <row r="27" spans="1:26" ht="18" customHeight="1">
      <c r="A27" s="10"/>
      <c r="B27" s="12"/>
      <c r="C27" s="23" t="s">
        <v>80</v>
      </c>
      <c r="D27" s="24">
        <f t="shared" si="0"/>
        <v>500</v>
      </c>
      <c r="E27" s="24"/>
      <c r="F27" s="24"/>
      <c r="G27" s="24"/>
      <c r="H27" s="24">
        <v>500</v>
      </c>
      <c r="I27" s="24"/>
      <c r="J27" s="15"/>
      <c r="K27" s="16"/>
      <c r="L27" s="6"/>
    </row>
    <row r="28" spans="1:26" s="21" customFormat="1" ht="84" customHeight="1">
      <c r="A28" s="5">
        <v>3</v>
      </c>
      <c r="B28" s="12" t="s">
        <v>59</v>
      </c>
      <c r="C28" s="27"/>
      <c r="D28" s="14">
        <f t="shared" si="0"/>
        <v>60579</v>
      </c>
      <c r="E28" s="14">
        <f t="shared" ref="E28:I28" si="1">E29+E50</f>
        <v>0</v>
      </c>
      <c r="F28" s="14">
        <f t="shared" si="1"/>
        <v>0</v>
      </c>
      <c r="G28" s="14">
        <f t="shared" si="1"/>
        <v>0</v>
      </c>
      <c r="H28" s="14">
        <f t="shared" si="1"/>
        <v>60579</v>
      </c>
      <c r="I28" s="14">
        <f t="shared" si="1"/>
        <v>0</v>
      </c>
      <c r="J28" s="26"/>
      <c r="K28" s="16"/>
      <c r="L28" s="20"/>
      <c r="M28" s="20"/>
      <c r="N28" s="20"/>
      <c r="O28" s="20"/>
      <c r="P28" s="20"/>
      <c r="Q28" s="20"/>
      <c r="R28" s="20"/>
      <c r="S28" s="20"/>
      <c r="T28" s="20"/>
      <c r="U28" s="20"/>
      <c r="V28" s="20"/>
      <c r="W28" s="20"/>
      <c r="X28" s="20"/>
      <c r="Y28" s="20"/>
      <c r="Z28" s="20"/>
    </row>
    <row r="29" spans="1:26" ht="63">
      <c r="A29" s="22" t="s">
        <v>7</v>
      </c>
      <c r="B29" s="28" t="s">
        <v>8</v>
      </c>
      <c r="C29" s="28"/>
      <c r="D29" s="14">
        <f t="shared" si="0"/>
        <v>21492</v>
      </c>
      <c r="E29" s="24">
        <f>SUM(E30:E48)</f>
        <v>0</v>
      </c>
      <c r="F29" s="24">
        <f>SUM(F30:F48)</f>
        <v>0</v>
      </c>
      <c r="G29" s="24">
        <f>SUM(G30:G48)</f>
        <v>0</v>
      </c>
      <c r="H29" s="14">
        <f>H30+H31+H45+H48+H32</f>
        <v>21492</v>
      </c>
      <c r="I29" s="24">
        <f>SUM(I30:I48)</f>
        <v>0</v>
      </c>
      <c r="J29" s="28"/>
      <c r="K29" s="16"/>
      <c r="L29" s="6"/>
      <c r="M29" s="6"/>
      <c r="N29" s="6"/>
      <c r="O29" s="6"/>
      <c r="P29" s="6"/>
      <c r="Q29" s="6"/>
      <c r="R29" s="6"/>
      <c r="S29" s="6"/>
      <c r="T29" s="6"/>
      <c r="U29" s="6"/>
      <c r="V29" s="6"/>
      <c r="W29" s="6"/>
      <c r="X29" s="6"/>
      <c r="Y29" s="6"/>
      <c r="Z29" s="6"/>
    </row>
    <row r="30" spans="1:26" ht="32.25" customHeight="1">
      <c r="A30" s="9"/>
      <c r="B30" s="28"/>
      <c r="C30" s="28" t="s">
        <v>55</v>
      </c>
      <c r="D30" s="29">
        <f t="shared" si="0"/>
        <v>5649.6</v>
      </c>
      <c r="E30" s="30"/>
      <c r="F30" s="31"/>
      <c r="G30" s="30"/>
      <c r="H30" s="30">
        <v>5649.6</v>
      </c>
      <c r="I30" s="24"/>
      <c r="J30" s="28"/>
      <c r="K30" s="16"/>
      <c r="L30" s="6"/>
    </row>
    <row r="31" spans="1:26" ht="38.25" customHeight="1">
      <c r="A31" s="9"/>
      <c r="B31" s="28"/>
      <c r="C31" s="28" t="s">
        <v>56</v>
      </c>
      <c r="D31" s="29">
        <f t="shared" si="0"/>
        <v>2118.6</v>
      </c>
      <c r="E31" s="30"/>
      <c r="F31" s="30"/>
      <c r="G31" s="30"/>
      <c r="H31" s="30">
        <v>2118.6</v>
      </c>
      <c r="I31" s="24"/>
      <c r="J31" s="28"/>
      <c r="K31" s="16"/>
      <c r="L31" s="6"/>
    </row>
    <row r="32" spans="1:26" s="21" customFormat="1" ht="22.5" customHeight="1">
      <c r="A32" s="4"/>
      <c r="B32" s="32"/>
      <c r="C32" s="12" t="s">
        <v>41</v>
      </c>
      <c r="D32" s="14">
        <f t="shared" si="0"/>
        <v>12999.000000000002</v>
      </c>
      <c r="E32" s="14"/>
      <c r="F32" s="14"/>
      <c r="G32" s="14"/>
      <c r="H32" s="14">
        <f>SUM(H33:H44)</f>
        <v>12999.000000000002</v>
      </c>
      <c r="I32" s="14"/>
      <c r="J32" s="33"/>
      <c r="K32" s="48"/>
      <c r="L32" s="20"/>
    </row>
    <row r="33" spans="1:12" ht="20.25" customHeight="1">
      <c r="A33" s="9"/>
      <c r="B33" s="28"/>
      <c r="C33" s="23" t="s">
        <v>81</v>
      </c>
      <c r="D33" s="24">
        <f t="shared" si="0"/>
        <v>345</v>
      </c>
      <c r="E33" s="24"/>
      <c r="F33" s="24"/>
      <c r="G33" s="24"/>
      <c r="H33" s="25">
        <v>345</v>
      </c>
      <c r="I33" s="24"/>
      <c r="J33" s="47"/>
      <c r="K33" s="16"/>
      <c r="L33" s="6"/>
    </row>
    <row r="34" spans="1:12" ht="20.25" customHeight="1">
      <c r="A34" s="9"/>
      <c r="B34" s="28"/>
      <c r="C34" s="23" t="s">
        <v>82</v>
      </c>
      <c r="D34" s="30">
        <f t="shared" si="0"/>
        <v>2797.3</v>
      </c>
      <c r="E34" s="30"/>
      <c r="F34" s="30"/>
      <c r="G34" s="30"/>
      <c r="H34" s="35">
        <v>2797.3</v>
      </c>
      <c r="I34" s="24"/>
      <c r="J34" s="47"/>
      <c r="K34" s="16"/>
      <c r="L34" s="6"/>
    </row>
    <row r="35" spans="1:12" ht="20.25" customHeight="1">
      <c r="A35" s="9"/>
      <c r="B35" s="28"/>
      <c r="C35" s="23" t="s">
        <v>83</v>
      </c>
      <c r="D35" s="24">
        <f t="shared" si="0"/>
        <v>135</v>
      </c>
      <c r="E35" s="24"/>
      <c r="F35" s="24"/>
      <c r="G35" s="24"/>
      <c r="H35" s="25">
        <v>135</v>
      </c>
      <c r="I35" s="24"/>
      <c r="J35" s="47"/>
      <c r="K35" s="16"/>
      <c r="L35" s="6"/>
    </row>
    <row r="36" spans="1:12" ht="20.25" customHeight="1">
      <c r="A36" s="9"/>
      <c r="B36" s="28"/>
      <c r="C36" s="23" t="s">
        <v>84</v>
      </c>
      <c r="D36" s="34">
        <f t="shared" si="0"/>
        <v>505.9</v>
      </c>
      <c r="E36" s="34"/>
      <c r="F36" s="34"/>
      <c r="G36" s="34"/>
      <c r="H36" s="35">
        <v>505.9</v>
      </c>
      <c r="I36" s="24"/>
      <c r="J36" s="47"/>
      <c r="K36" s="16"/>
      <c r="L36" s="6"/>
    </row>
    <row r="37" spans="1:12" ht="20.25" customHeight="1">
      <c r="A37" s="9"/>
      <c r="B37" s="28"/>
      <c r="C37" s="23" t="s">
        <v>85</v>
      </c>
      <c r="D37" s="24">
        <f t="shared" si="0"/>
        <v>1935</v>
      </c>
      <c r="E37" s="24"/>
      <c r="F37" s="24"/>
      <c r="G37" s="24"/>
      <c r="H37" s="25">
        <v>1935</v>
      </c>
      <c r="I37" s="24"/>
      <c r="J37" s="47"/>
      <c r="K37" s="16"/>
      <c r="L37" s="6"/>
    </row>
    <row r="38" spans="1:12" ht="20.25" customHeight="1">
      <c r="A38" s="9"/>
      <c r="B38" s="28"/>
      <c r="C38" s="23" t="s">
        <v>86</v>
      </c>
      <c r="D38" s="34">
        <f t="shared" si="0"/>
        <v>811.4</v>
      </c>
      <c r="E38" s="34"/>
      <c r="F38" s="34"/>
      <c r="G38" s="34"/>
      <c r="H38" s="35">
        <v>811.4</v>
      </c>
      <c r="I38" s="24"/>
      <c r="J38" s="47"/>
      <c r="K38" s="16"/>
      <c r="L38" s="6"/>
    </row>
    <row r="39" spans="1:12" ht="20.25" customHeight="1">
      <c r="A39" s="9"/>
      <c r="B39" s="28"/>
      <c r="C39" s="23" t="s">
        <v>87</v>
      </c>
      <c r="D39" s="34">
        <f t="shared" si="0"/>
        <v>1534.6</v>
      </c>
      <c r="E39" s="34"/>
      <c r="F39" s="34"/>
      <c r="G39" s="34"/>
      <c r="H39" s="35">
        <v>1534.6</v>
      </c>
      <c r="I39" s="24"/>
      <c r="J39" s="47"/>
      <c r="K39" s="16"/>
      <c r="L39" s="6"/>
    </row>
    <row r="40" spans="1:12" ht="20.25" customHeight="1">
      <c r="A40" s="9"/>
      <c r="B40" s="28"/>
      <c r="C40" s="23" t="s">
        <v>88</v>
      </c>
      <c r="D40" s="34">
        <f t="shared" si="0"/>
        <v>536.70000000000005</v>
      </c>
      <c r="E40" s="34"/>
      <c r="F40" s="34"/>
      <c r="G40" s="34"/>
      <c r="H40" s="35">
        <v>536.70000000000005</v>
      </c>
      <c r="I40" s="24"/>
      <c r="J40" s="47"/>
      <c r="K40" s="16"/>
      <c r="L40" s="6"/>
    </row>
    <row r="41" spans="1:12" ht="20.25" customHeight="1">
      <c r="A41" s="9"/>
      <c r="B41" s="28"/>
      <c r="C41" s="23" t="s">
        <v>89</v>
      </c>
      <c r="D41" s="34">
        <f t="shared" si="0"/>
        <v>1737.4</v>
      </c>
      <c r="E41" s="34"/>
      <c r="F41" s="34"/>
      <c r="G41" s="34"/>
      <c r="H41" s="35">
        <v>1737.4</v>
      </c>
      <c r="I41" s="24"/>
      <c r="J41" s="47"/>
      <c r="K41" s="16"/>
      <c r="L41" s="6"/>
    </row>
    <row r="42" spans="1:12" ht="20.25" customHeight="1">
      <c r="A42" s="9"/>
      <c r="B42" s="28"/>
      <c r="C42" s="23" t="s">
        <v>90</v>
      </c>
      <c r="D42" s="34">
        <f t="shared" si="0"/>
        <v>1385.7</v>
      </c>
      <c r="E42" s="34"/>
      <c r="F42" s="34"/>
      <c r="G42" s="34"/>
      <c r="H42" s="35">
        <v>1385.7</v>
      </c>
      <c r="I42" s="24"/>
      <c r="J42" s="47"/>
      <c r="K42" s="16"/>
      <c r="L42" s="6"/>
    </row>
    <row r="43" spans="1:12" ht="20.25" customHeight="1">
      <c r="A43" s="9"/>
      <c r="B43" s="28"/>
      <c r="C43" s="23" t="s">
        <v>91</v>
      </c>
      <c r="D43" s="34">
        <f t="shared" si="0"/>
        <v>615</v>
      </c>
      <c r="E43" s="34"/>
      <c r="F43" s="34"/>
      <c r="G43" s="34"/>
      <c r="H43" s="25">
        <v>615</v>
      </c>
      <c r="I43" s="24"/>
      <c r="J43" s="47"/>
      <c r="K43" s="16"/>
      <c r="L43" s="6"/>
    </row>
    <row r="44" spans="1:12" ht="20.25" customHeight="1">
      <c r="A44" s="9"/>
      <c r="B44" s="28"/>
      <c r="C44" s="23" t="s">
        <v>92</v>
      </c>
      <c r="D44" s="24">
        <f t="shared" si="0"/>
        <v>660</v>
      </c>
      <c r="E44" s="24"/>
      <c r="F44" s="24"/>
      <c r="G44" s="24"/>
      <c r="H44" s="25">
        <v>660</v>
      </c>
      <c r="I44" s="24"/>
      <c r="J44" s="47"/>
      <c r="K44" s="16"/>
      <c r="L44" s="6"/>
    </row>
    <row r="45" spans="1:12" s="21" customFormat="1" ht="19.5" customHeight="1">
      <c r="A45" s="4"/>
      <c r="B45" s="32"/>
      <c r="C45" s="12" t="s">
        <v>39</v>
      </c>
      <c r="D45" s="14">
        <f t="shared" si="0"/>
        <v>678</v>
      </c>
      <c r="E45" s="14"/>
      <c r="F45" s="14"/>
      <c r="G45" s="14"/>
      <c r="H45" s="14">
        <f>H46+H47</f>
        <v>678</v>
      </c>
      <c r="I45" s="14"/>
      <c r="J45" s="33"/>
      <c r="K45" s="16"/>
      <c r="L45" s="20"/>
    </row>
    <row r="46" spans="1:12" ht="21" customHeight="1">
      <c r="A46" s="9"/>
      <c r="B46" s="28"/>
      <c r="C46" s="23" t="s">
        <v>75</v>
      </c>
      <c r="D46" s="24">
        <f t="shared" si="0"/>
        <v>91</v>
      </c>
      <c r="E46" s="24"/>
      <c r="F46" s="24"/>
      <c r="G46" s="24"/>
      <c r="H46" s="25">
        <v>91</v>
      </c>
      <c r="I46" s="24"/>
      <c r="J46" s="34"/>
      <c r="K46" s="16"/>
      <c r="L46" s="6"/>
    </row>
    <row r="47" spans="1:12" ht="21" customHeight="1">
      <c r="A47" s="9"/>
      <c r="B47" s="28"/>
      <c r="C47" s="23" t="s">
        <v>77</v>
      </c>
      <c r="D47" s="24">
        <f t="shared" si="0"/>
        <v>587</v>
      </c>
      <c r="E47" s="24"/>
      <c r="F47" s="24"/>
      <c r="G47" s="24"/>
      <c r="H47" s="25">
        <v>587</v>
      </c>
      <c r="I47" s="24"/>
      <c r="J47" s="34"/>
      <c r="K47" s="16"/>
      <c r="L47" s="6"/>
    </row>
    <row r="48" spans="1:12" s="21" customFormat="1" ht="22.5" customHeight="1">
      <c r="A48" s="4"/>
      <c r="B48" s="32"/>
      <c r="C48" s="12" t="s">
        <v>42</v>
      </c>
      <c r="D48" s="29">
        <f t="shared" si="0"/>
        <v>46.8</v>
      </c>
      <c r="E48" s="29"/>
      <c r="F48" s="29"/>
      <c r="G48" s="29"/>
      <c r="H48" s="29">
        <f>H49</f>
        <v>46.8</v>
      </c>
      <c r="I48" s="14"/>
      <c r="J48" s="33"/>
      <c r="K48" s="16"/>
      <c r="L48" s="20"/>
    </row>
    <row r="49" spans="1:25" s="21" customFormat="1">
      <c r="A49" s="4"/>
      <c r="B49" s="32"/>
      <c r="C49" s="23" t="s">
        <v>78</v>
      </c>
      <c r="D49" s="30">
        <f t="shared" si="0"/>
        <v>46.8</v>
      </c>
      <c r="E49" s="29"/>
      <c r="F49" s="29"/>
      <c r="G49" s="29"/>
      <c r="H49" s="35">
        <v>46.8</v>
      </c>
      <c r="I49" s="14"/>
      <c r="J49" s="33"/>
      <c r="K49" s="16"/>
      <c r="L49" s="20"/>
    </row>
    <row r="50" spans="1:25" ht="78.75">
      <c r="A50" s="9" t="s">
        <v>9</v>
      </c>
      <c r="B50" s="28" t="s">
        <v>10</v>
      </c>
      <c r="C50" s="28"/>
      <c r="D50" s="14">
        <f t="shared" si="0"/>
        <v>39087</v>
      </c>
      <c r="E50" s="24">
        <f>SUM(E51:E86)</f>
        <v>0</v>
      </c>
      <c r="F50" s="24">
        <f>SUM(F51:F86)</f>
        <v>0</v>
      </c>
      <c r="G50" s="24">
        <f>SUM(G51:G86)</f>
        <v>0</v>
      </c>
      <c r="H50" s="14">
        <f>H51+H52+H65+H86</f>
        <v>39087</v>
      </c>
      <c r="I50" s="24">
        <f>SUM(I51:I86)</f>
        <v>0</v>
      </c>
      <c r="J50" s="36"/>
      <c r="K50" s="16"/>
      <c r="L50" s="6"/>
      <c r="M50" s="6"/>
      <c r="N50" s="6"/>
      <c r="O50" s="6"/>
      <c r="P50" s="6"/>
      <c r="Q50" s="6"/>
      <c r="R50" s="6"/>
      <c r="S50" s="6"/>
      <c r="T50" s="6"/>
      <c r="U50" s="6"/>
      <c r="V50" s="6"/>
      <c r="W50" s="6"/>
      <c r="X50" s="6"/>
      <c r="Y50" s="6"/>
    </row>
    <row r="51" spans="1:25" s="21" customFormat="1" ht="21" customHeight="1">
      <c r="A51" s="4"/>
      <c r="B51" s="32"/>
      <c r="C51" s="32" t="s">
        <v>33</v>
      </c>
      <c r="D51" s="14">
        <f t="shared" si="0"/>
        <v>1200</v>
      </c>
      <c r="E51" s="14"/>
      <c r="F51" s="14"/>
      <c r="G51" s="14"/>
      <c r="H51" s="14">
        <v>1200</v>
      </c>
      <c r="I51" s="14"/>
      <c r="J51" s="26"/>
      <c r="K51" s="16"/>
      <c r="L51" s="20"/>
    </row>
    <row r="52" spans="1:25" s="21" customFormat="1" ht="21.75" customHeight="1">
      <c r="A52" s="4"/>
      <c r="B52" s="32"/>
      <c r="C52" s="12" t="s">
        <v>41</v>
      </c>
      <c r="D52" s="14">
        <f t="shared" si="0"/>
        <v>15173</v>
      </c>
      <c r="E52" s="14"/>
      <c r="F52" s="14"/>
      <c r="G52" s="14"/>
      <c r="H52" s="14">
        <f>SUM(H53:H64)</f>
        <v>15173</v>
      </c>
      <c r="I52" s="14"/>
      <c r="J52" s="19"/>
      <c r="K52" s="16"/>
      <c r="L52" s="20"/>
    </row>
    <row r="53" spans="1:25" ht="21.75" customHeight="1">
      <c r="A53" s="9"/>
      <c r="B53" s="28"/>
      <c r="C53" s="23" t="s">
        <v>93</v>
      </c>
      <c r="D53" s="24">
        <f t="shared" si="0"/>
        <v>2000</v>
      </c>
      <c r="E53" s="24"/>
      <c r="F53" s="24"/>
      <c r="G53" s="24"/>
      <c r="H53" s="25">
        <v>2000</v>
      </c>
      <c r="I53" s="24"/>
      <c r="J53" s="15"/>
      <c r="K53" s="16"/>
      <c r="L53" s="6"/>
    </row>
    <row r="54" spans="1:25" ht="21.75" customHeight="1">
      <c r="A54" s="9"/>
      <c r="B54" s="28"/>
      <c r="C54" s="23" t="s">
        <v>94</v>
      </c>
      <c r="D54" s="24">
        <f t="shared" si="0"/>
        <v>990</v>
      </c>
      <c r="E54" s="24"/>
      <c r="F54" s="24"/>
      <c r="G54" s="24"/>
      <c r="H54" s="25">
        <v>990</v>
      </c>
      <c r="I54" s="24"/>
      <c r="J54" s="15"/>
      <c r="K54" s="16"/>
      <c r="L54" s="6"/>
    </row>
    <row r="55" spans="1:25" ht="21.75" customHeight="1">
      <c r="A55" s="9"/>
      <c r="B55" s="28"/>
      <c r="C55" s="23" t="s">
        <v>95</v>
      </c>
      <c r="D55" s="24">
        <f t="shared" si="0"/>
        <v>750</v>
      </c>
      <c r="E55" s="24"/>
      <c r="F55" s="24"/>
      <c r="G55" s="24"/>
      <c r="H55" s="25">
        <v>750</v>
      </c>
      <c r="I55" s="24"/>
      <c r="J55" s="15"/>
      <c r="K55" s="16"/>
      <c r="L55" s="6"/>
    </row>
    <row r="56" spans="1:25" ht="21.75" customHeight="1">
      <c r="A56" s="9"/>
      <c r="B56" s="28"/>
      <c r="C56" s="23" t="s">
        <v>96</v>
      </c>
      <c r="D56" s="24">
        <f t="shared" si="0"/>
        <v>100</v>
      </c>
      <c r="E56" s="24"/>
      <c r="F56" s="24"/>
      <c r="G56" s="24"/>
      <c r="H56" s="25">
        <v>100</v>
      </c>
      <c r="I56" s="24"/>
      <c r="J56" s="15"/>
      <c r="K56" s="16"/>
      <c r="L56" s="6"/>
    </row>
    <row r="57" spans="1:25" ht="21.75" customHeight="1">
      <c r="A57" s="9"/>
      <c r="B57" s="28"/>
      <c r="C57" s="23" t="s">
        <v>97</v>
      </c>
      <c r="D57" s="24">
        <f t="shared" si="0"/>
        <v>2500</v>
      </c>
      <c r="E57" s="24"/>
      <c r="F57" s="24"/>
      <c r="G57" s="24"/>
      <c r="H57" s="25">
        <v>2500</v>
      </c>
      <c r="I57" s="24"/>
      <c r="J57" s="15"/>
      <c r="K57" s="16"/>
      <c r="L57" s="6"/>
    </row>
    <row r="58" spans="1:25" ht="21.75" customHeight="1">
      <c r="A58" s="9"/>
      <c r="B58" s="28"/>
      <c r="C58" s="23" t="s">
        <v>98</v>
      </c>
      <c r="D58" s="24">
        <f t="shared" si="0"/>
        <v>1503</v>
      </c>
      <c r="E58" s="24"/>
      <c r="F58" s="24"/>
      <c r="G58" s="24"/>
      <c r="H58" s="25">
        <v>1503</v>
      </c>
      <c r="I58" s="24"/>
      <c r="J58" s="15"/>
      <c r="K58" s="16"/>
      <c r="L58" s="6"/>
    </row>
    <row r="59" spans="1:25" ht="21.75" customHeight="1">
      <c r="A59" s="9"/>
      <c r="B59" s="28"/>
      <c r="C59" s="23" t="s">
        <v>99</v>
      </c>
      <c r="D59" s="24">
        <f t="shared" si="0"/>
        <v>1300</v>
      </c>
      <c r="E59" s="24"/>
      <c r="F59" s="24"/>
      <c r="G59" s="24"/>
      <c r="H59" s="25">
        <v>1300</v>
      </c>
      <c r="I59" s="24"/>
      <c r="J59" s="15"/>
      <c r="K59" s="16"/>
      <c r="L59" s="6"/>
    </row>
    <row r="60" spans="1:25" ht="21.75" customHeight="1">
      <c r="A60" s="9"/>
      <c r="B60" s="28"/>
      <c r="C60" s="23" t="s">
        <v>100</v>
      </c>
      <c r="D60" s="24">
        <f t="shared" si="0"/>
        <v>580</v>
      </c>
      <c r="E60" s="24"/>
      <c r="F60" s="24"/>
      <c r="G60" s="24"/>
      <c r="H60" s="25">
        <v>580</v>
      </c>
      <c r="I60" s="24"/>
      <c r="J60" s="15"/>
      <c r="K60" s="16"/>
      <c r="L60" s="6"/>
    </row>
    <row r="61" spans="1:25" ht="21.75" customHeight="1">
      <c r="A61" s="9"/>
      <c r="B61" s="28"/>
      <c r="C61" s="23" t="s">
        <v>101</v>
      </c>
      <c r="D61" s="24">
        <f t="shared" si="0"/>
        <v>1500</v>
      </c>
      <c r="E61" s="24"/>
      <c r="F61" s="24"/>
      <c r="G61" s="24"/>
      <c r="H61" s="25">
        <v>1500</v>
      </c>
      <c r="I61" s="24"/>
      <c r="J61" s="15"/>
      <c r="K61" s="16"/>
      <c r="L61" s="6"/>
    </row>
    <row r="62" spans="1:25" ht="21.75" customHeight="1">
      <c r="A62" s="9"/>
      <c r="B62" s="28"/>
      <c r="C62" s="23" t="s">
        <v>80</v>
      </c>
      <c r="D62" s="24">
        <f t="shared" si="0"/>
        <v>1200</v>
      </c>
      <c r="E62" s="24"/>
      <c r="F62" s="24"/>
      <c r="G62" s="24"/>
      <c r="H62" s="25">
        <v>1200</v>
      </c>
      <c r="I62" s="24"/>
      <c r="J62" s="15"/>
      <c r="K62" s="16"/>
      <c r="L62" s="6"/>
    </row>
    <row r="63" spans="1:25" ht="21.75" customHeight="1">
      <c r="A63" s="9"/>
      <c r="B63" s="28"/>
      <c r="C63" s="23" t="s">
        <v>102</v>
      </c>
      <c r="D63" s="24">
        <f t="shared" si="0"/>
        <v>1400</v>
      </c>
      <c r="E63" s="24"/>
      <c r="F63" s="24"/>
      <c r="G63" s="24"/>
      <c r="H63" s="25">
        <v>1400</v>
      </c>
      <c r="I63" s="24"/>
      <c r="J63" s="15"/>
      <c r="K63" s="16"/>
      <c r="L63" s="6"/>
    </row>
    <row r="64" spans="1:25" ht="21.75" customHeight="1">
      <c r="A64" s="9"/>
      <c r="B64" s="28"/>
      <c r="C64" s="23" t="s">
        <v>103</v>
      </c>
      <c r="D64" s="24">
        <f t="shared" si="0"/>
        <v>1350</v>
      </c>
      <c r="E64" s="24"/>
      <c r="F64" s="24"/>
      <c r="G64" s="24"/>
      <c r="H64" s="25">
        <v>1350</v>
      </c>
      <c r="I64" s="24"/>
      <c r="J64" s="15"/>
      <c r="K64" s="16"/>
      <c r="L64" s="6"/>
    </row>
    <row r="65" spans="1:12" s="21" customFormat="1" ht="21.75" customHeight="1">
      <c r="A65" s="4"/>
      <c r="B65" s="32"/>
      <c r="C65" s="12" t="s">
        <v>39</v>
      </c>
      <c r="D65" s="14">
        <f t="shared" si="0"/>
        <v>21439</v>
      </c>
      <c r="E65" s="14"/>
      <c r="F65" s="14"/>
      <c r="G65" s="14"/>
      <c r="H65" s="14">
        <f>SUM(H66:H85)</f>
        <v>21439</v>
      </c>
      <c r="I65" s="14"/>
      <c r="J65" s="19"/>
      <c r="K65" s="16"/>
      <c r="L65" s="20"/>
    </row>
    <row r="66" spans="1:12" s="21" customFormat="1" ht="21.75" customHeight="1">
      <c r="A66" s="4"/>
      <c r="B66" s="32"/>
      <c r="C66" s="23" t="s">
        <v>104</v>
      </c>
      <c r="D66" s="24">
        <f t="shared" si="0"/>
        <v>300</v>
      </c>
      <c r="E66" s="14"/>
      <c r="F66" s="14"/>
      <c r="G66" s="14"/>
      <c r="H66" s="25">
        <v>300</v>
      </c>
      <c r="I66" s="14"/>
      <c r="J66" s="26"/>
      <c r="K66" s="16"/>
      <c r="L66" s="20"/>
    </row>
    <row r="67" spans="1:12" s="21" customFormat="1" ht="21.75" customHeight="1">
      <c r="A67" s="4"/>
      <c r="B67" s="32"/>
      <c r="C67" s="23" t="s">
        <v>67</v>
      </c>
      <c r="D67" s="24">
        <f t="shared" si="0"/>
        <v>350</v>
      </c>
      <c r="E67" s="14"/>
      <c r="F67" s="14"/>
      <c r="G67" s="14"/>
      <c r="H67" s="25">
        <v>350</v>
      </c>
      <c r="I67" s="14"/>
      <c r="J67" s="26"/>
      <c r="K67" s="16"/>
      <c r="L67" s="20"/>
    </row>
    <row r="68" spans="1:12" s="21" customFormat="1" ht="21.75" customHeight="1">
      <c r="A68" s="4"/>
      <c r="B68" s="32"/>
      <c r="C68" s="23" t="s">
        <v>68</v>
      </c>
      <c r="D68" s="24">
        <f t="shared" si="0"/>
        <v>1000</v>
      </c>
      <c r="E68" s="14"/>
      <c r="F68" s="14"/>
      <c r="G68" s="14"/>
      <c r="H68" s="25">
        <v>1000</v>
      </c>
      <c r="I68" s="14"/>
      <c r="J68" s="26"/>
      <c r="K68" s="16"/>
      <c r="L68" s="20"/>
    </row>
    <row r="69" spans="1:12" s="21" customFormat="1" ht="21.75" customHeight="1">
      <c r="A69" s="4"/>
      <c r="B69" s="32"/>
      <c r="C69" s="23" t="s">
        <v>105</v>
      </c>
      <c r="D69" s="24">
        <f t="shared" si="0"/>
        <v>200</v>
      </c>
      <c r="E69" s="14"/>
      <c r="F69" s="14"/>
      <c r="G69" s="14"/>
      <c r="H69" s="25">
        <v>200</v>
      </c>
      <c r="I69" s="14"/>
      <c r="J69" s="26"/>
      <c r="K69" s="16"/>
      <c r="L69" s="20"/>
    </row>
    <row r="70" spans="1:12" s="21" customFormat="1" ht="21.75" customHeight="1">
      <c r="A70" s="4"/>
      <c r="B70" s="32"/>
      <c r="C70" s="23" t="s">
        <v>69</v>
      </c>
      <c r="D70" s="24">
        <f t="shared" si="0"/>
        <v>200</v>
      </c>
      <c r="E70" s="14"/>
      <c r="F70" s="14"/>
      <c r="G70" s="14"/>
      <c r="H70" s="25">
        <v>200</v>
      </c>
      <c r="I70" s="14"/>
      <c r="J70" s="26"/>
      <c r="K70" s="16"/>
      <c r="L70" s="20"/>
    </row>
    <row r="71" spans="1:12" s="21" customFormat="1" ht="21.75" customHeight="1">
      <c r="A71" s="4"/>
      <c r="B71" s="32"/>
      <c r="C71" s="23" t="s">
        <v>70</v>
      </c>
      <c r="D71" s="24">
        <f t="shared" si="0"/>
        <v>200</v>
      </c>
      <c r="E71" s="14"/>
      <c r="F71" s="14"/>
      <c r="G71" s="14"/>
      <c r="H71" s="25">
        <v>200</v>
      </c>
      <c r="I71" s="14"/>
      <c r="J71" s="26"/>
      <c r="K71" s="16"/>
      <c r="L71" s="20"/>
    </row>
    <row r="72" spans="1:12" s="21" customFormat="1" ht="21.75" customHeight="1">
      <c r="A72" s="4"/>
      <c r="B72" s="32"/>
      <c r="C72" s="23" t="s">
        <v>106</v>
      </c>
      <c r="D72" s="24">
        <f t="shared" si="0"/>
        <v>589</v>
      </c>
      <c r="E72" s="14"/>
      <c r="F72" s="14"/>
      <c r="G72" s="14"/>
      <c r="H72" s="25">
        <v>589</v>
      </c>
      <c r="I72" s="14"/>
      <c r="J72" s="26"/>
      <c r="K72" s="16"/>
      <c r="L72" s="20"/>
    </row>
    <row r="73" spans="1:12" s="21" customFormat="1" ht="21.75" customHeight="1">
      <c r="A73" s="4"/>
      <c r="B73" s="32"/>
      <c r="C73" s="23" t="s">
        <v>71</v>
      </c>
      <c r="D73" s="24">
        <f t="shared" si="0"/>
        <v>900</v>
      </c>
      <c r="E73" s="14"/>
      <c r="F73" s="14"/>
      <c r="G73" s="14"/>
      <c r="H73" s="25">
        <v>900</v>
      </c>
      <c r="I73" s="14"/>
      <c r="J73" s="26"/>
      <c r="K73" s="16"/>
      <c r="L73" s="20"/>
    </row>
    <row r="74" spans="1:12" s="21" customFormat="1" ht="21.75" customHeight="1">
      <c r="A74" s="4"/>
      <c r="B74" s="32"/>
      <c r="C74" s="23" t="s">
        <v>73</v>
      </c>
      <c r="D74" s="24">
        <f t="shared" ref="D74:D137" si="2">SUM(E74:I74)</f>
        <v>1900</v>
      </c>
      <c r="E74" s="14"/>
      <c r="F74" s="14"/>
      <c r="G74" s="14"/>
      <c r="H74" s="25">
        <v>1900</v>
      </c>
      <c r="I74" s="14"/>
      <c r="J74" s="26"/>
      <c r="K74" s="16"/>
      <c r="L74" s="20"/>
    </row>
    <row r="75" spans="1:12" s="21" customFormat="1" ht="21.75" customHeight="1">
      <c r="A75" s="4"/>
      <c r="B75" s="32"/>
      <c r="C75" s="23" t="s">
        <v>74</v>
      </c>
      <c r="D75" s="24">
        <f t="shared" si="2"/>
        <v>1000</v>
      </c>
      <c r="E75" s="14"/>
      <c r="F75" s="14"/>
      <c r="G75" s="14"/>
      <c r="H75" s="25">
        <v>1000</v>
      </c>
      <c r="I75" s="14"/>
      <c r="J75" s="26"/>
      <c r="K75" s="16"/>
      <c r="L75" s="20"/>
    </row>
    <row r="76" spans="1:12" s="21" customFormat="1" ht="21.75" customHeight="1">
      <c r="A76" s="4"/>
      <c r="B76" s="32"/>
      <c r="C76" s="23" t="s">
        <v>72</v>
      </c>
      <c r="D76" s="24">
        <f t="shared" si="2"/>
        <v>1500</v>
      </c>
      <c r="E76" s="14"/>
      <c r="F76" s="14"/>
      <c r="G76" s="14"/>
      <c r="H76" s="25">
        <v>1500</v>
      </c>
      <c r="I76" s="14"/>
      <c r="J76" s="26"/>
      <c r="K76" s="16"/>
      <c r="L76" s="20"/>
    </row>
    <row r="77" spans="1:12" s="21" customFormat="1" ht="21.75" customHeight="1">
      <c r="A77" s="4"/>
      <c r="B77" s="32"/>
      <c r="C77" s="23" t="s">
        <v>107</v>
      </c>
      <c r="D77" s="24">
        <f t="shared" si="2"/>
        <v>2200</v>
      </c>
      <c r="E77" s="14"/>
      <c r="F77" s="14"/>
      <c r="G77" s="14"/>
      <c r="H77" s="25">
        <v>2200</v>
      </c>
      <c r="I77" s="14"/>
      <c r="J77" s="26"/>
      <c r="K77" s="16"/>
      <c r="L77" s="20"/>
    </row>
    <row r="78" spans="1:12" s="21" customFormat="1" ht="21.75" customHeight="1">
      <c r="A78" s="4"/>
      <c r="B78" s="32"/>
      <c r="C78" s="23" t="s">
        <v>108</v>
      </c>
      <c r="D78" s="24">
        <f t="shared" si="2"/>
        <v>1000</v>
      </c>
      <c r="E78" s="14"/>
      <c r="F78" s="14"/>
      <c r="G78" s="14"/>
      <c r="H78" s="25">
        <v>1000</v>
      </c>
      <c r="I78" s="14"/>
      <c r="J78" s="26"/>
      <c r="K78" s="16"/>
      <c r="L78" s="20"/>
    </row>
    <row r="79" spans="1:12" s="21" customFormat="1" ht="21.75" customHeight="1">
      <c r="A79" s="4"/>
      <c r="B79" s="32"/>
      <c r="C79" s="23" t="s">
        <v>75</v>
      </c>
      <c r="D79" s="24">
        <f t="shared" si="2"/>
        <v>1500</v>
      </c>
      <c r="E79" s="14"/>
      <c r="F79" s="14"/>
      <c r="G79" s="14"/>
      <c r="H79" s="25">
        <v>1500</v>
      </c>
      <c r="I79" s="14"/>
      <c r="J79" s="26"/>
      <c r="K79" s="16"/>
      <c r="L79" s="20"/>
    </row>
    <row r="80" spans="1:12" s="21" customFormat="1" ht="21.75" customHeight="1">
      <c r="A80" s="4"/>
      <c r="B80" s="32"/>
      <c r="C80" s="23" t="s">
        <v>109</v>
      </c>
      <c r="D80" s="24">
        <f t="shared" si="2"/>
        <v>500</v>
      </c>
      <c r="E80" s="14"/>
      <c r="F80" s="14"/>
      <c r="G80" s="14"/>
      <c r="H80" s="25">
        <v>500</v>
      </c>
      <c r="I80" s="14"/>
      <c r="J80" s="26"/>
      <c r="K80" s="16"/>
      <c r="L80" s="20"/>
    </row>
    <row r="81" spans="1:27" s="21" customFormat="1" ht="21.75" customHeight="1">
      <c r="A81" s="4"/>
      <c r="B81" s="32"/>
      <c r="C81" s="23" t="s">
        <v>76</v>
      </c>
      <c r="D81" s="24">
        <f t="shared" si="2"/>
        <v>2400</v>
      </c>
      <c r="E81" s="14"/>
      <c r="F81" s="14"/>
      <c r="G81" s="14"/>
      <c r="H81" s="25">
        <v>2400</v>
      </c>
      <c r="I81" s="14"/>
      <c r="J81" s="26"/>
      <c r="K81" s="16"/>
      <c r="L81" s="20"/>
    </row>
    <row r="82" spans="1:27" s="21" customFormat="1" ht="21.75" customHeight="1">
      <c r="A82" s="4"/>
      <c r="B82" s="32"/>
      <c r="C82" s="23" t="s">
        <v>77</v>
      </c>
      <c r="D82" s="24">
        <f t="shared" si="2"/>
        <v>1700</v>
      </c>
      <c r="E82" s="14"/>
      <c r="F82" s="14"/>
      <c r="G82" s="14"/>
      <c r="H82" s="25">
        <v>1700</v>
      </c>
      <c r="I82" s="14"/>
      <c r="J82" s="26"/>
      <c r="K82" s="16"/>
      <c r="L82" s="20"/>
    </row>
    <row r="83" spans="1:27" s="21" customFormat="1" ht="21.75" customHeight="1">
      <c r="A83" s="4"/>
      <c r="B83" s="32"/>
      <c r="C83" s="23" t="s">
        <v>110</v>
      </c>
      <c r="D83" s="24">
        <f t="shared" si="2"/>
        <v>600</v>
      </c>
      <c r="E83" s="14"/>
      <c r="F83" s="14"/>
      <c r="G83" s="14"/>
      <c r="H83" s="25">
        <v>600</v>
      </c>
      <c r="I83" s="14"/>
      <c r="J83" s="26"/>
      <c r="K83" s="16"/>
      <c r="L83" s="20"/>
    </row>
    <row r="84" spans="1:27" s="21" customFormat="1" ht="21.75" customHeight="1">
      <c r="A84" s="4"/>
      <c r="B84" s="32"/>
      <c r="C84" s="23" t="s">
        <v>111</v>
      </c>
      <c r="D84" s="24">
        <f t="shared" si="2"/>
        <v>1600</v>
      </c>
      <c r="E84" s="14"/>
      <c r="F84" s="14"/>
      <c r="G84" s="14"/>
      <c r="H84" s="25">
        <v>1600</v>
      </c>
      <c r="I84" s="14"/>
      <c r="J84" s="26"/>
      <c r="K84" s="16"/>
      <c r="L84" s="20"/>
    </row>
    <row r="85" spans="1:27" s="21" customFormat="1" ht="21.75" customHeight="1">
      <c r="A85" s="4"/>
      <c r="B85" s="32"/>
      <c r="C85" s="23" t="s">
        <v>112</v>
      </c>
      <c r="D85" s="24">
        <f t="shared" si="2"/>
        <v>1800</v>
      </c>
      <c r="E85" s="14"/>
      <c r="F85" s="14"/>
      <c r="G85" s="14"/>
      <c r="H85" s="25">
        <v>1800</v>
      </c>
      <c r="I85" s="14"/>
      <c r="J85" s="26"/>
      <c r="K85" s="16"/>
      <c r="L85" s="20"/>
    </row>
    <row r="86" spans="1:27" s="21" customFormat="1" ht="21.75" customHeight="1">
      <c r="A86" s="4"/>
      <c r="B86" s="32"/>
      <c r="C86" s="12" t="s">
        <v>42</v>
      </c>
      <c r="D86" s="14">
        <f t="shared" si="2"/>
        <v>1275</v>
      </c>
      <c r="E86" s="14"/>
      <c r="F86" s="14"/>
      <c r="G86" s="14"/>
      <c r="H86" s="14">
        <f>H87</f>
        <v>1275</v>
      </c>
      <c r="I86" s="14"/>
      <c r="J86" s="19"/>
      <c r="K86" s="16"/>
      <c r="L86" s="20"/>
    </row>
    <row r="87" spans="1:27" s="21" customFormat="1" ht="21.75" customHeight="1">
      <c r="A87" s="4"/>
      <c r="B87" s="32"/>
      <c r="C87" s="23" t="s">
        <v>78</v>
      </c>
      <c r="D87" s="24">
        <f t="shared" si="2"/>
        <v>1275</v>
      </c>
      <c r="E87" s="14"/>
      <c r="F87" s="14"/>
      <c r="G87" s="14"/>
      <c r="H87" s="25">
        <v>1275</v>
      </c>
      <c r="I87" s="14"/>
      <c r="J87" s="26"/>
      <c r="K87" s="16"/>
      <c r="L87" s="20"/>
    </row>
    <row r="88" spans="1:27" s="21" customFormat="1" ht="100.5" customHeight="1">
      <c r="A88" s="4">
        <v>4</v>
      </c>
      <c r="B88" s="12" t="s">
        <v>60</v>
      </c>
      <c r="C88" s="12"/>
      <c r="D88" s="14">
        <f t="shared" si="2"/>
        <v>55760</v>
      </c>
      <c r="E88" s="14">
        <f>E89</f>
        <v>0</v>
      </c>
      <c r="F88" s="14">
        <f t="shared" ref="F88:I88" si="3">F89</f>
        <v>0</v>
      </c>
      <c r="G88" s="14">
        <f t="shared" si="3"/>
        <v>0</v>
      </c>
      <c r="H88" s="14">
        <f t="shared" si="3"/>
        <v>55760</v>
      </c>
      <c r="I88" s="14">
        <f t="shared" si="3"/>
        <v>0</v>
      </c>
      <c r="J88" s="26"/>
      <c r="K88" s="16"/>
      <c r="L88" s="20"/>
      <c r="M88" s="20"/>
      <c r="N88" s="20"/>
      <c r="O88" s="20"/>
      <c r="P88" s="20"/>
      <c r="Q88" s="20"/>
      <c r="R88" s="20"/>
      <c r="S88" s="20"/>
      <c r="T88" s="20"/>
      <c r="U88" s="20"/>
      <c r="V88" s="20"/>
      <c r="W88" s="20"/>
      <c r="X88" s="20"/>
      <c r="Y88" s="20"/>
      <c r="Z88" s="20"/>
    </row>
    <row r="89" spans="1:27" ht="63" customHeight="1">
      <c r="A89" s="9" t="s">
        <v>11</v>
      </c>
      <c r="B89" s="28" t="s">
        <v>12</v>
      </c>
      <c r="C89" s="28"/>
      <c r="D89" s="14">
        <f t="shared" si="2"/>
        <v>55760</v>
      </c>
      <c r="E89" s="24">
        <f>SUM(E90:E128)</f>
        <v>0</v>
      </c>
      <c r="F89" s="24">
        <f>SUM(F90:F128)</f>
        <v>0</v>
      </c>
      <c r="G89" s="24">
        <f>SUM(G90:G128)</f>
        <v>0</v>
      </c>
      <c r="H89" s="24">
        <f>H90+H92+H105+H126+H128</f>
        <v>55760</v>
      </c>
      <c r="I89" s="24">
        <f>SUM(I90:I128)</f>
        <v>0</v>
      </c>
      <c r="J89" s="37"/>
      <c r="K89" s="16"/>
      <c r="L89" s="6"/>
      <c r="M89" s="6"/>
      <c r="N89" s="6"/>
      <c r="O89" s="6"/>
      <c r="P89" s="6"/>
      <c r="Q89" s="6"/>
      <c r="R89" s="6"/>
      <c r="S89" s="6"/>
      <c r="T89" s="6"/>
      <c r="U89" s="6"/>
      <c r="V89" s="6"/>
      <c r="W89" s="6"/>
      <c r="X89" s="6"/>
      <c r="Y89" s="6"/>
      <c r="Z89" s="6"/>
      <c r="AA89" s="6"/>
    </row>
    <row r="90" spans="1:27" s="21" customFormat="1" ht="23.25" customHeight="1">
      <c r="A90" s="4"/>
      <c r="B90" s="32"/>
      <c r="C90" s="12" t="s">
        <v>43</v>
      </c>
      <c r="D90" s="14">
        <f t="shared" si="2"/>
        <v>306</v>
      </c>
      <c r="E90" s="14"/>
      <c r="F90" s="14"/>
      <c r="G90" s="14"/>
      <c r="H90" s="14">
        <f>H91</f>
        <v>306</v>
      </c>
      <c r="I90" s="14"/>
      <c r="J90" s="38"/>
      <c r="K90" s="16"/>
      <c r="L90" s="20"/>
    </row>
    <row r="91" spans="1:27" ht="23.25" customHeight="1">
      <c r="A91" s="9"/>
      <c r="B91" s="28"/>
      <c r="C91" s="23" t="s">
        <v>113</v>
      </c>
      <c r="D91" s="24">
        <f t="shared" si="2"/>
        <v>306</v>
      </c>
      <c r="E91" s="24"/>
      <c r="F91" s="24"/>
      <c r="G91" s="24"/>
      <c r="H91" s="25">
        <v>306</v>
      </c>
      <c r="I91" s="24"/>
      <c r="J91" s="15"/>
      <c r="K91" s="16"/>
      <c r="L91" s="6"/>
    </row>
    <row r="92" spans="1:27" s="21" customFormat="1" ht="23.25" customHeight="1">
      <c r="A92" s="4"/>
      <c r="B92" s="32"/>
      <c r="C92" s="12" t="s">
        <v>41</v>
      </c>
      <c r="D92" s="14">
        <f t="shared" si="2"/>
        <v>21761</v>
      </c>
      <c r="E92" s="14"/>
      <c r="F92" s="14"/>
      <c r="G92" s="14"/>
      <c r="H92" s="14">
        <f>SUM(H93:H104)</f>
        <v>21761</v>
      </c>
      <c r="I92" s="14"/>
      <c r="J92" s="38"/>
      <c r="K92" s="16"/>
      <c r="L92" s="20"/>
    </row>
    <row r="93" spans="1:27" s="21" customFormat="1" ht="23.25" customHeight="1">
      <c r="A93" s="4"/>
      <c r="B93" s="32"/>
      <c r="C93" s="23" t="s">
        <v>93</v>
      </c>
      <c r="D93" s="24">
        <f t="shared" si="2"/>
        <v>2250</v>
      </c>
      <c r="E93" s="14"/>
      <c r="F93" s="14"/>
      <c r="G93" s="14"/>
      <c r="H93" s="25">
        <v>2250</v>
      </c>
      <c r="I93" s="14"/>
      <c r="J93" s="26"/>
      <c r="K93" s="16"/>
      <c r="L93" s="20"/>
    </row>
    <row r="94" spans="1:27" s="21" customFormat="1" ht="23.25" customHeight="1">
      <c r="A94" s="4"/>
      <c r="B94" s="32"/>
      <c r="C94" s="23" t="s">
        <v>94</v>
      </c>
      <c r="D94" s="24">
        <f t="shared" si="2"/>
        <v>1300</v>
      </c>
      <c r="E94" s="14"/>
      <c r="F94" s="14"/>
      <c r="G94" s="14"/>
      <c r="H94" s="25">
        <v>1300</v>
      </c>
      <c r="I94" s="14"/>
      <c r="J94" s="26"/>
      <c r="K94" s="16"/>
      <c r="L94" s="20"/>
    </row>
    <row r="95" spans="1:27" s="21" customFormat="1" ht="23.25" customHeight="1">
      <c r="A95" s="4"/>
      <c r="B95" s="32"/>
      <c r="C95" s="23" t="s">
        <v>95</v>
      </c>
      <c r="D95" s="24">
        <f t="shared" si="2"/>
        <v>1300</v>
      </c>
      <c r="E95" s="14"/>
      <c r="F95" s="14"/>
      <c r="G95" s="14"/>
      <c r="H95" s="25">
        <v>1300</v>
      </c>
      <c r="I95" s="14"/>
      <c r="J95" s="26"/>
      <c r="K95" s="16"/>
      <c r="L95" s="20"/>
    </row>
    <row r="96" spans="1:27" s="21" customFormat="1" ht="23.25" customHeight="1">
      <c r="A96" s="4"/>
      <c r="B96" s="32"/>
      <c r="C96" s="23" t="s">
        <v>96</v>
      </c>
      <c r="D96" s="24">
        <f t="shared" si="2"/>
        <v>721</v>
      </c>
      <c r="E96" s="14"/>
      <c r="F96" s="14"/>
      <c r="G96" s="14"/>
      <c r="H96" s="25">
        <v>721</v>
      </c>
      <c r="I96" s="14"/>
      <c r="J96" s="26"/>
      <c r="K96" s="16"/>
      <c r="L96" s="20"/>
    </row>
    <row r="97" spans="1:12" s="21" customFormat="1" ht="23.25" customHeight="1">
      <c r="A97" s="4"/>
      <c r="B97" s="32"/>
      <c r="C97" s="23" t="s">
        <v>97</v>
      </c>
      <c r="D97" s="24">
        <f t="shared" si="2"/>
        <v>2500</v>
      </c>
      <c r="E97" s="14"/>
      <c r="F97" s="14"/>
      <c r="G97" s="14"/>
      <c r="H97" s="25">
        <v>2500</v>
      </c>
      <c r="I97" s="14"/>
      <c r="J97" s="26"/>
      <c r="K97" s="16"/>
      <c r="L97" s="20"/>
    </row>
    <row r="98" spans="1:12" s="21" customFormat="1" ht="23.25" customHeight="1">
      <c r="A98" s="4"/>
      <c r="B98" s="32"/>
      <c r="C98" s="23" t="s">
        <v>98</v>
      </c>
      <c r="D98" s="24">
        <f t="shared" si="2"/>
        <v>2100</v>
      </c>
      <c r="E98" s="14"/>
      <c r="F98" s="14"/>
      <c r="G98" s="14"/>
      <c r="H98" s="25">
        <v>2100</v>
      </c>
      <c r="I98" s="14"/>
      <c r="J98" s="26"/>
      <c r="K98" s="16"/>
      <c r="L98" s="20"/>
    </row>
    <row r="99" spans="1:12" s="21" customFormat="1" ht="23.25" customHeight="1">
      <c r="A99" s="4"/>
      <c r="B99" s="32"/>
      <c r="C99" s="23" t="s">
        <v>99</v>
      </c>
      <c r="D99" s="24">
        <f t="shared" si="2"/>
        <v>2200</v>
      </c>
      <c r="E99" s="14"/>
      <c r="F99" s="14"/>
      <c r="G99" s="14"/>
      <c r="H99" s="25">
        <v>2200</v>
      </c>
      <c r="I99" s="14"/>
      <c r="J99" s="26"/>
      <c r="K99" s="16"/>
      <c r="L99" s="20"/>
    </row>
    <row r="100" spans="1:12" s="21" customFormat="1" ht="23.25" customHeight="1">
      <c r="A100" s="4"/>
      <c r="B100" s="32"/>
      <c r="C100" s="23" t="s">
        <v>100</v>
      </c>
      <c r="D100" s="24">
        <f t="shared" si="2"/>
        <v>1100</v>
      </c>
      <c r="E100" s="14"/>
      <c r="F100" s="14"/>
      <c r="G100" s="14"/>
      <c r="H100" s="25">
        <v>1100</v>
      </c>
      <c r="I100" s="14"/>
      <c r="J100" s="26"/>
      <c r="K100" s="16"/>
      <c r="L100" s="20"/>
    </row>
    <row r="101" spans="1:12" s="21" customFormat="1" ht="23.25" customHeight="1">
      <c r="A101" s="4"/>
      <c r="B101" s="32"/>
      <c r="C101" s="23" t="s">
        <v>101</v>
      </c>
      <c r="D101" s="24">
        <f t="shared" si="2"/>
        <v>1900</v>
      </c>
      <c r="E101" s="14"/>
      <c r="F101" s="14"/>
      <c r="G101" s="14"/>
      <c r="H101" s="25">
        <v>1900</v>
      </c>
      <c r="I101" s="14"/>
      <c r="J101" s="26"/>
      <c r="K101" s="16"/>
      <c r="L101" s="20"/>
    </row>
    <row r="102" spans="1:12" s="21" customFormat="1" ht="23.25" customHeight="1">
      <c r="A102" s="4"/>
      <c r="B102" s="32"/>
      <c r="C102" s="23" t="s">
        <v>80</v>
      </c>
      <c r="D102" s="24">
        <f t="shared" si="2"/>
        <v>1900</v>
      </c>
      <c r="E102" s="14"/>
      <c r="F102" s="14"/>
      <c r="G102" s="14"/>
      <c r="H102" s="25">
        <v>1900</v>
      </c>
      <c r="I102" s="14"/>
      <c r="J102" s="26"/>
      <c r="K102" s="16"/>
      <c r="L102" s="20"/>
    </row>
    <row r="103" spans="1:12" s="21" customFormat="1" ht="23.25" customHeight="1">
      <c r="A103" s="4"/>
      <c r="B103" s="32"/>
      <c r="C103" s="23" t="s">
        <v>102</v>
      </c>
      <c r="D103" s="24">
        <f t="shared" si="2"/>
        <v>2250</v>
      </c>
      <c r="E103" s="14"/>
      <c r="F103" s="14"/>
      <c r="G103" s="14"/>
      <c r="H103" s="25">
        <v>2250</v>
      </c>
      <c r="I103" s="14"/>
      <c r="J103" s="26"/>
      <c r="K103" s="16"/>
      <c r="L103" s="20"/>
    </row>
    <row r="104" spans="1:12" s="21" customFormat="1" ht="23.25" customHeight="1">
      <c r="A104" s="4"/>
      <c r="B104" s="32"/>
      <c r="C104" s="23" t="s">
        <v>103</v>
      </c>
      <c r="D104" s="24">
        <f t="shared" si="2"/>
        <v>2240</v>
      </c>
      <c r="E104" s="14"/>
      <c r="F104" s="14"/>
      <c r="G104" s="14"/>
      <c r="H104" s="25">
        <v>2240</v>
      </c>
      <c r="I104" s="14"/>
      <c r="J104" s="26"/>
      <c r="K104" s="16"/>
      <c r="L104" s="20"/>
    </row>
    <row r="105" spans="1:12" s="21" customFormat="1" ht="23.25" customHeight="1">
      <c r="A105" s="4"/>
      <c r="B105" s="32"/>
      <c r="C105" s="12" t="s">
        <v>39</v>
      </c>
      <c r="D105" s="14">
        <f t="shared" si="2"/>
        <v>29241</v>
      </c>
      <c r="E105" s="14"/>
      <c r="F105" s="14"/>
      <c r="G105" s="14"/>
      <c r="H105" s="14">
        <f>SUM(H106:H125)</f>
        <v>29241</v>
      </c>
      <c r="I105" s="14"/>
      <c r="J105" s="38"/>
      <c r="K105" s="16"/>
      <c r="L105" s="20"/>
    </row>
    <row r="106" spans="1:12" s="21" customFormat="1" ht="23.25" customHeight="1">
      <c r="A106" s="4"/>
      <c r="B106" s="32"/>
      <c r="C106" s="23" t="s">
        <v>104</v>
      </c>
      <c r="D106" s="24">
        <f t="shared" si="2"/>
        <v>93</v>
      </c>
      <c r="E106" s="14"/>
      <c r="F106" s="14"/>
      <c r="G106" s="14"/>
      <c r="H106" s="25">
        <v>93</v>
      </c>
      <c r="I106" s="14"/>
      <c r="J106" s="26"/>
      <c r="K106" s="16"/>
      <c r="L106" s="20"/>
    </row>
    <row r="107" spans="1:12" s="21" customFormat="1" ht="23.25" customHeight="1">
      <c r="A107" s="4"/>
      <c r="B107" s="32"/>
      <c r="C107" s="23" t="s">
        <v>67</v>
      </c>
      <c r="D107" s="24">
        <f t="shared" si="2"/>
        <v>550</v>
      </c>
      <c r="E107" s="14"/>
      <c r="F107" s="14"/>
      <c r="G107" s="14"/>
      <c r="H107" s="25">
        <v>550</v>
      </c>
      <c r="I107" s="14"/>
      <c r="J107" s="26"/>
      <c r="K107" s="16"/>
      <c r="L107" s="20"/>
    </row>
    <row r="108" spans="1:12" s="21" customFormat="1" ht="23.25" customHeight="1">
      <c r="A108" s="4"/>
      <c r="B108" s="32"/>
      <c r="C108" s="23" t="s">
        <v>68</v>
      </c>
      <c r="D108" s="24">
        <f t="shared" si="2"/>
        <v>300</v>
      </c>
      <c r="E108" s="14"/>
      <c r="F108" s="14"/>
      <c r="G108" s="14"/>
      <c r="H108" s="25">
        <v>300</v>
      </c>
      <c r="I108" s="14"/>
      <c r="J108" s="26"/>
      <c r="K108" s="16"/>
      <c r="L108" s="20"/>
    </row>
    <row r="109" spans="1:12" s="21" customFormat="1" ht="23.25" customHeight="1">
      <c r="A109" s="4"/>
      <c r="B109" s="32"/>
      <c r="C109" s="23" t="s">
        <v>105</v>
      </c>
      <c r="D109" s="24">
        <f t="shared" si="2"/>
        <v>550</v>
      </c>
      <c r="E109" s="14"/>
      <c r="F109" s="14"/>
      <c r="G109" s="14"/>
      <c r="H109" s="25">
        <v>550</v>
      </c>
      <c r="I109" s="14"/>
      <c r="J109" s="26"/>
      <c r="K109" s="16"/>
      <c r="L109" s="20"/>
    </row>
    <row r="110" spans="1:12" s="21" customFormat="1" ht="23.25" customHeight="1">
      <c r="A110" s="4"/>
      <c r="B110" s="32"/>
      <c r="C110" s="23" t="s">
        <v>69</v>
      </c>
      <c r="D110" s="24">
        <f t="shared" si="2"/>
        <v>200</v>
      </c>
      <c r="E110" s="14"/>
      <c r="F110" s="14"/>
      <c r="G110" s="14"/>
      <c r="H110" s="25">
        <v>200</v>
      </c>
      <c r="I110" s="14"/>
      <c r="J110" s="26"/>
      <c r="K110" s="16"/>
      <c r="L110" s="20"/>
    </row>
    <row r="111" spans="1:12" s="21" customFormat="1" ht="23.25" customHeight="1">
      <c r="A111" s="4"/>
      <c r="B111" s="32"/>
      <c r="C111" s="23" t="s">
        <v>70</v>
      </c>
      <c r="D111" s="24">
        <f t="shared" si="2"/>
        <v>100</v>
      </c>
      <c r="E111" s="14"/>
      <c r="F111" s="14"/>
      <c r="G111" s="14"/>
      <c r="H111" s="25">
        <v>100</v>
      </c>
      <c r="I111" s="14"/>
      <c r="J111" s="26"/>
      <c r="K111" s="16"/>
      <c r="L111" s="20"/>
    </row>
    <row r="112" spans="1:12" s="21" customFormat="1" ht="23.25" customHeight="1">
      <c r="A112" s="4"/>
      <c r="B112" s="32"/>
      <c r="C112" s="23" t="s">
        <v>106</v>
      </c>
      <c r="D112" s="24">
        <f t="shared" si="2"/>
        <v>2000</v>
      </c>
      <c r="E112" s="14"/>
      <c r="F112" s="14"/>
      <c r="G112" s="14"/>
      <c r="H112" s="25">
        <v>2000</v>
      </c>
      <c r="I112" s="14"/>
      <c r="J112" s="26"/>
      <c r="K112" s="16"/>
      <c r="L112" s="20"/>
    </row>
    <row r="113" spans="1:12" s="21" customFormat="1" ht="23.25" customHeight="1">
      <c r="A113" s="4"/>
      <c r="B113" s="32"/>
      <c r="C113" s="23" t="s">
        <v>108</v>
      </c>
      <c r="D113" s="24">
        <f t="shared" si="2"/>
        <v>2000</v>
      </c>
      <c r="E113" s="14"/>
      <c r="F113" s="14"/>
      <c r="G113" s="14"/>
      <c r="H113" s="25">
        <v>2000</v>
      </c>
      <c r="I113" s="14"/>
      <c r="J113" s="26"/>
      <c r="K113" s="16"/>
      <c r="L113" s="20"/>
    </row>
    <row r="114" spans="1:12" s="21" customFormat="1" ht="23.25" customHeight="1">
      <c r="A114" s="4"/>
      <c r="B114" s="32"/>
      <c r="C114" s="23" t="s">
        <v>71</v>
      </c>
      <c r="D114" s="24">
        <f t="shared" si="2"/>
        <v>1500</v>
      </c>
      <c r="E114" s="14"/>
      <c r="F114" s="14"/>
      <c r="G114" s="14"/>
      <c r="H114" s="25">
        <v>1500</v>
      </c>
      <c r="I114" s="14"/>
      <c r="J114" s="26"/>
      <c r="K114" s="16"/>
      <c r="L114" s="20"/>
    </row>
    <row r="115" spans="1:12" s="21" customFormat="1" ht="23.25" customHeight="1">
      <c r="A115" s="4"/>
      <c r="B115" s="32"/>
      <c r="C115" s="23" t="s">
        <v>74</v>
      </c>
      <c r="D115" s="24">
        <f t="shared" si="2"/>
        <v>3848</v>
      </c>
      <c r="E115" s="14"/>
      <c r="F115" s="14"/>
      <c r="G115" s="14"/>
      <c r="H115" s="25">
        <v>3848</v>
      </c>
      <c r="I115" s="14"/>
      <c r="J115" s="26"/>
      <c r="K115" s="16"/>
      <c r="L115" s="20"/>
    </row>
    <row r="116" spans="1:12" s="21" customFormat="1" ht="23.25" customHeight="1">
      <c r="A116" s="4"/>
      <c r="B116" s="32"/>
      <c r="C116" s="23" t="s">
        <v>72</v>
      </c>
      <c r="D116" s="24">
        <f t="shared" si="2"/>
        <v>2000</v>
      </c>
      <c r="E116" s="14"/>
      <c r="F116" s="14"/>
      <c r="G116" s="14"/>
      <c r="H116" s="25">
        <v>2000</v>
      </c>
      <c r="I116" s="14"/>
      <c r="J116" s="26"/>
      <c r="K116" s="16"/>
      <c r="L116" s="20"/>
    </row>
    <row r="117" spans="1:12" s="21" customFormat="1" ht="23.25" customHeight="1">
      <c r="A117" s="4"/>
      <c r="B117" s="32"/>
      <c r="C117" s="23" t="s">
        <v>107</v>
      </c>
      <c r="D117" s="24">
        <f t="shared" si="2"/>
        <v>2900</v>
      </c>
      <c r="E117" s="14"/>
      <c r="F117" s="14"/>
      <c r="G117" s="14"/>
      <c r="H117" s="25">
        <v>2900</v>
      </c>
      <c r="I117" s="14"/>
      <c r="J117" s="26"/>
      <c r="K117" s="16"/>
      <c r="L117" s="20"/>
    </row>
    <row r="118" spans="1:12" s="21" customFormat="1" ht="23.25" customHeight="1">
      <c r="A118" s="4"/>
      <c r="B118" s="32"/>
      <c r="C118" s="23" t="s">
        <v>73</v>
      </c>
      <c r="D118" s="24">
        <f t="shared" si="2"/>
        <v>2300</v>
      </c>
      <c r="E118" s="14"/>
      <c r="F118" s="14"/>
      <c r="G118" s="14"/>
      <c r="H118" s="25">
        <v>2300</v>
      </c>
      <c r="I118" s="14"/>
      <c r="J118" s="26"/>
      <c r="K118" s="16"/>
      <c r="L118" s="20"/>
    </row>
    <row r="119" spans="1:12" s="21" customFormat="1" ht="23.25" customHeight="1">
      <c r="A119" s="4"/>
      <c r="B119" s="32"/>
      <c r="C119" s="23" t="s">
        <v>75</v>
      </c>
      <c r="D119" s="24">
        <f t="shared" si="2"/>
        <v>2000</v>
      </c>
      <c r="E119" s="14"/>
      <c r="F119" s="14"/>
      <c r="G119" s="14"/>
      <c r="H119" s="25">
        <v>2000</v>
      </c>
      <c r="I119" s="14"/>
      <c r="J119" s="26"/>
      <c r="K119" s="16"/>
      <c r="L119" s="20"/>
    </row>
    <row r="120" spans="1:12" s="21" customFormat="1" ht="23.25" customHeight="1">
      <c r="A120" s="4"/>
      <c r="B120" s="32"/>
      <c r="C120" s="23" t="s">
        <v>109</v>
      </c>
      <c r="D120" s="24">
        <f t="shared" si="2"/>
        <v>1000</v>
      </c>
      <c r="E120" s="14"/>
      <c r="F120" s="14"/>
      <c r="G120" s="14"/>
      <c r="H120" s="25">
        <v>1000</v>
      </c>
      <c r="I120" s="14"/>
      <c r="J120" s="26"/>
      <c r="K120" s="16"/>
      <c r="L120" s="20"/>
    </row>
    <row r="121" spans="1:12" s="21" customFormat="1" ht="23.25" customHeight="1">
      <c r="A121" s="4"/>
      <c r="B121" s="32"/>
      <c r="C121" s="23" t="s">
        <v>76</v>
      </c>
      <c r="D121" s="24">
        <f t="shared" si="2"/>
        <v>1400</v>
      </c>
      <c r="E121" s="14"/>
      <c r="F121" s="14"/>
      <c r="G121" s="14"/>
      <c r="H121" s="25">
        <v>1400</v>
      </c>
      <c r="I121" s="14"/>
      <c r="J121" s="26"/>
      <c r="K121" s="16"/>
      <c r="L121" s="20"/>
    </row>
    <row r="122" spans="1:12" s="21" customFormat="1" ht="23.25" customHeight="1">
      <c r="A122" s="4"/>
      <c r="B122" s="32"/>
      <c r="C122" s="23" t="s">
        <v>77</v>
      </c>
      <c r="D122" s="24">
        <f t="shared" si="2"/>
        <v>1600</v>
      </c>
      <c r="E122" s="14"/>
      <c r="F122" s="14"/>
      <c r="G122" s="14"/>
      <c r="H122" s="25">
        <v>1600</v>
      </c>
      <c r="I122" s="14"/>
      <c r="J122" s="26"/>
      <c r="K122" s="16"/>
      <c r="L122" s="20"/>
    </row>
    <row r="123" spans="1:12" s="21" customFormat="1" ht="23.25" customHeight="1">
      <c r="A123" s="4"/>
      <c r="B123" s="32"/>
      <c r="C123" s="23" t="s">
        <v>110</v>
      </c>
      <c r="D123" s="24">
        <f t="shared" si="2"/>
        <v>1500</v>
      </c>
      <c r="E123" s="14"/>
      <c r="F123" s="14"/>
      <c r="G123" s="14"/>
      <c r="H123" s="25">
        <v>1500</v>
      </c>
      <c r="I123" s="14"/>
      <c r="J123" s="26"/>
      <c r="K123" s="16"/>
      <c r="L123" s="20"/>
    </row>
    <row r="124" spans="1:12" s="21" customFormat="1" ht="23.25" customHeight="1">
      <c r="A124" s="4"/>
      <c r="B124" s="32"/>
      <c r="C124" s="23" t="s">
        <v>111</v>
      </c>
      <c r="D124" s="24">
        <f t="shared" si="2"/>
        <v>1000</v>
      </c>
      <c r="E124" s="14"/>
      <c r="F124" s="14"/>
      <c r="G124" s="14"/>
      <c r="H124" s="25">
        <v>1000</v>
      </c>
      <c r="I124" s="14"/>
      <c r="J124" s="26"/>
      <c r="K124" s="16"/>
      <c r="L124" s="20"/>
    </row>
    <row r="125" spans="1:12" s="21" customFormat="1" ht="23.25" customHeight="1">
      <c r="A125" s="4"/>
      <c r="B125" s="32"/>
      <c r="C125" s="23" t="s">
        <v>112</v>
      </c>
      <c r="D125" s="24">
        <f t="shared" si="2"/>
        <v>2400</v>
      </c>
      <c r="E125" s="14"/>
      <c r="F125" s="14"/>
      <c r="G125" s="14"/>
      <c r="H125" s="25">
        <v>2400</v>
      </c>
      <c r="I125" s="14"/>
      <c r="J125" s="26"/>
      <c r="K125" s="16"/>
      <c r="L125" s="20"/>
    </row>
    <row r="126" spans="1:12" s="21" customFormat="1" ht="23.25" customHeight="1">
      <c r="A126" s="4"/>
      <c r="B126" s="32"/>
      <c r="C126" s="12" t="s">
        <v>42</v>
      </c>
      <c r="D126" s="14">
        <f t="shared" si="2"/>
        <v>1692</v>
      </c>
      <c r="E126" s="14"/>
      <c r="F126" s="14"/>
      <c r="G126" s="14"/>
      <c r="H126" s="14">
        <f>H127</f>
        <v>1692</v>
      </c>
      <c r="I126" s="14"/>
      <c r="J126" s="38"/>
      <c r="K126" s="16"/>
      <c r="L126" s="20"/>
    </row>
    <row r="127" spans="1:12" s="21" customFormat="1" ht="23.25" customHeight="1">
      <c r="A127" s="4"/>
      <c r="B127" s="32"/>
      <c r="C127" s="23" t="s">
        <v>78</v>
      </c>
      <c r="D127" s="24">
        <f t="shared" si="2"/>
        <v>1692</v>
      </c>
      <c r="E127" s="14"/>
      <c r="F127" s="14"/>
      <c r="G127" s="14"/>
      <c r="H127" s="25">
        <v>1692</v>
      </c>
      <c r="I127" s="14"/>
      <c r="J127" s="26"/>
      <c r="K127" s="16"/>
      <c r="L127" s="20"/>
    </row>
    <row r="128" spans="1:12" s="21" customFormat="1" ht="23.25" customHeight="1">
      <c r="A128" s="4"/>
      <c r="B128" s="32"/>
      <c r="C128" s="12" t="s">
        <v>40</v>
      </c>
      <c r="D128" s="14">
        <f t="shared" si="2"/>
        <v>2760</v>
      </c>
      <c r="E128" s="14"/>
      <c r="F128" s="14"/>
      <c r="G128" s="14"/>
      <c r="H128" s="14">
        <f>SUM(H129:H131)</f>
        <v>2760</v>
      </c>
      <c r="I128" s="14"/>
      <c r="J128" s="38"/>
      <c r="K128" s="16"/>
      <c r="L128" s="20"/>
    </row>
    <row r="129" spans="1:33" s="21" customFormat="1" ht="23.25" customHeight="1">
      <c r="A129" s="4"/>
      <c r="B129" s="32"/>
      <c r="C129" s="23" t="s">
        <v>114</v>
      </c>
      <c r="D129" s="24">
        <f t="shared" si="2"/>
        <v>952</v>
      </c>
      <c r="E129" s="14"/>
      <c r="F129" s="14"/>
      <c r="G129" s="14"/>
      <c r="H129" s="25">
        <v>952</v>
      </c>
      <c r="I129" s="14"/>
      <c r="J129" s="26"/>
      <c r="K129" s="16"/>
      <c r="L129" s="20"/>
    </row>
    <row r="130" spans="1:33" s="21" customFormat="1" ht="23.25" customHeight="1">
      <c r="A130" s="4"/>
      <c r="B130" s="32"/>
      <c r="C130" s="23" t="s">
        <v>79</v>
      </c>
      <c r="D130" s="24">
        <f t="shared" si="2"/>
        <v>1004</v>
      </c>
      <c r="E130" s="14"/>
      <c r="F130" s="14"/>
      <c r="G130" s="14"/>
      <c r="H130" s="25">
        <v>1004</v>
      </c>
      <c r="I130" s="14"/>
      <c r="J130" s="26"/>
      <c r="K130" s="16"/>
      <c r="L130" s="20"/>
    </row>
    <row r="131" spans="1:33" s="21" customFormat="1" ht="23.25" customHeight="1">
      <c r="A131" s="4"/>
      <c r="B131" s="32"/>
      <c r="C131" s="23" t="s">
        <v>115</v>
      </c>
      <c r="D131" s="24">
        <f t="shared" si="2"/>
        <v>804</v>
      </c>
      <c r="E131" s="14"/>
      <c r="F131" s="14"/>
      <c r="G131" s="14"/>
      <c r="H131" s="25">
        <v>804</v>
      </c>
      <c r="I131" s="14"/>
      <c r="J131" s="26"/>
      <c r="K131" s="16"/>
      <c r="L131" s="20"/>
    </row>
    <row r="132" spans="1:33" s="21" customFormat="1" ht="54" customHeight="1">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16"/>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ht="103.5" customHeight="1">
      <c r="A133" s="9" t="s">
        <v>13</v>
      </c>
      <c r="B133" s="28" t="s">
        <v>14</v>
      </c>
      <c r="C133" s="28"/>
      <c r="D133" s="14">
        <f t="shared" si="2"/>
        <v>922</v>
      </c>
      <c r="E133" s="14">
        <f>SUM(E134:E134)</f>
        <v>922</v>
      </c>
      <c r="F133" s="24">
        <f>SUM(F134:F134)</f>
        <v>0</v>
      </c>
      <c r="G133" s="24">
        <f>SUM(G134:G134)</f>
        <v>0</v>
      </c>
      <c r="H133" s="24">
        <f>SUM(H134:H134)</f>
        <v>0</v>
      </c>
      <c r="I133" s="24">
        <f>SUM(I134:I134)</f>
        <v>0</v>
      </c>
      <c r="J133" s="15"/>
      <c r="K133" s="16"/>
      <c r="L133" s="6"/>
      <c r="M133" s="6"/>
      <c r="N133" s="6"/>
      <c r="O133" s="6"/>
      <c r="P133" s="6"/>
      <c r="Q133" s="6"/>
      <c r="R133" s="6"/>
      <c r="S133" s="6"/>
    </row>
    <row r="134" spans="1:33" s="21" customFormat="1" ht="22.5" customHeight="1">
      <c r="A134" s="4"/>
      <c r="B134" s="32"/>
      <c r="C134" s="12" t="s">
        <v>40</v>
      </c>
      <c r="D134" s="14">
        <f t="shared" si="2"/>
        <v>922</v>
      </c>
      <c r="E134" s="14">
        <f>SUM(E135:E138)</f>
        <v>922</v>
      </c>
      <c r="F134" s="14"/>
      <c r="G134" s="14"/>
      <c r="H134" s="14"/>
      <c r="I134" s="14"/>
      <c r="J134" s="26"/>
      <c r="K134" s="16"/>
      <c r="L134" s="20"/>
      <c r="M134" s="20"/>
      <c r="N134" s="20"/>
      <c r="O134" s="20"/>
      <c r="P134" s="20"/>
      <c r="Q134" s="20"/>
      <c r="R134" s="20"/>
      <c r="S134" s="20"/>
    </row>
    <row r="135" spans="1:33" ht="49.5" customHeight="1">
      <c r="A135" s="9"/>
      <c r="B135" s="28"/>
      <c r="C135" s="23" t="s">
        <v>142</v>
      </c>
      <c r="D135" s="30">
        <f t="shared" si="2"/>
        <v>231.5</v>
      </c>
      <c r="E135" s="30">
        <v>231.5</v>
      </c>
      <c r="F135" s="24"/>
      <c r="G135" s="24"/>
      <c r="H135" s="24"/>
      <c r="I135" s="24"/>
      <c r="J135" s="88" t="s">
        <v>139</v>
      </c>
      <c r="K135" s="16"/>
      <c r="L135" s="6"/>
    </row>
    <row r="136" spans="1:33" ht="53.25" customHeight="1">
      <c r="A136" s="9"/>
      <c r="B136" s="28"/>
      <c r="C136" s="23" t="s">
        <v>116</v>
      </c>
      <c r="D136" s="24">
        <f t="shared" si="2"/>
        <v>228</v>
      </c>
      <c r="E136" s="24">
        <v>228</v>
      </c>
      <c r="F136" s="24"/>
      <c r="G136" s="24"/>
      <c r="H136" s="24"/>
      <c r="I136" s="24"/>
      <c r="J136" s="89"/>
      <c r="K136" s="16"/>
      <c r="L136" s="6"/>
    </row>
    <row r="137" spans="1:33" ht="52.5" customHeight="1">
      <c r="A137" s="9"/>
      <c r="B137" s="28"/>
      <c r="C137" s="23" t="s">
        <v>117</v>
      </c>
      <c r="D137" s="30">
        <f t="shared" si="2"/>
        <v>230.5</v>
      </c>
      <c r="E137" s="30">
        <v>230.5</v>
      </c>
      <c r="F137" s="24"/>
      <c r="G137" s="24"/>
      <c r="H137" s="24"/>
      <c r="I137" s="24"/>
      <c r="J137" s="89"/>
      <c r="K137" s="16"/>
      <c r="L137" s="6"/>
    </row>
    <row r="138" spans="1:33" ht="51" customHeight="1">
      <c r="A138" s="9"/>
      <c r="B138" s="28"/>
      <c r="C138" s="23" t="s">
        <v>118</v>
      </c>
      <c r="D138" s="24">
        <f t="shared" ref="D138:D201" si="5">SUM(E138:I138)</f>
        <v>232</v>
      </c>
      <c r="E138" s="24">
        <v>232</v>
      </c>
      <c r="F138" s="24"/>
      <c r="G138" s="24"/>
      <c r="H138" s="24"/>
      <c r="I138" s="24"/>
      <c r="J138" s="90"/>
      <c r="K138" s="16"/>
      <c r="L138" s="6"/>
    </row>
    <row r="139" spans="1:33" ht="67.5" customHeight="1">
      <c r="A139" s="9" t="s">
        <v>15</v>
      </c>
      <c r="B139" s="28" t="s">
        <v>16</v>
      </c>
      <c r="C139" s="28"/>
      <c r="D139" s="14">
        <f t="shared" si="5"/>
        <v>0</v>
      </c>
      <c r="E139" s="24"/>
      <c r="F139" s="24"/>
      <c r="G139" s="24"/>
      <c r="H139" s="24"/>
      <c r="I139" s="24"/>
      <c r="J139" s="15"/>
      <c r="K139" s="16"/>
      <c r="L139" s="6"/>
    </row>
    <row r="140" spans="1:33" ht="63">
      <c r="A140" s="9" t="s">
        <v>17</v>
      </c>
      <c r="B140" s="28" t="s">
        <v>18</v>
      </c>
      <c r="C140" s="28"/>
      <c r="D140" s="14">
        <f>D141+D142+D145</f>
        <v>1424</v>
      </c>
      <c r="E140" s="14">
        <f t="shared" ref="E140:I140" si="6">E141+E142+E145</f>
        <v>1424</v>
      </c>
      <c r="F140" s="14">
        <f t="shared" si="6"/>
        <v>0</v>
      </c>
      <c r="G140" s="14">
        <f t="shared" si="6"/>
        <v>0</v>
      </c>
      <c r="H140" s="14">
        <f t="shared" si="6"/>
        <v>0</v>
      </c>
      <c r="I140" s="14">
        <f t="shared" si="6"/>
        <v>0</v>
      </c>
      <c r="J140" s="15"/>
      <c r="K140" s="16"/>
      <c r="L140" s="6"/>
      <c r="M140" s="39"/>
      <c r="N140" s="39"/>
      <c r="O140" s="39"/>
      <c r="P140" s="39"/>
      <c r="Q140" s="39"/>
      <c r="R140" s="39"/>
      <c r="S140" s="39"/>
    </row>
    <row r="141" spans="1:33" s="21" customFormat="1" ht="80.25" customHeight="1">
      <c r="A141" s="4"/>
      <c r="B141" s="32"/>
      <c r="C141" s="12" t="s">
        <v>140</v>
      </c>
      <c r="D141" s="14">
        <f t="shared" ref="D141" si="7">SUM(E141:I141)</f>
        <v>1000</v>
      </c>
      <c r="E141" s="14">
        <v>1000</v>
      </c>
      <c r="F141" s="14"/>
      <c r="G141" s="14"/>
      <c r="H141" s="14"/>
      <c r="I141" s="14"/>
      <c r="J141" s="40"/>
      <c r="K141" s="16"/>
      <c r="L141" s="20"/>
    </row>
    <row r="142" spans="1:33" s="21" customFormat="1" ht="21" customHeight="1">
      <c r="A142" s="4"/>
      <c r="B142" s="32"/>
      <c r="C142" s="12" t="s">
        <v>39</v>
      </c>
      <c r="D142" s="14">
        <f t="shared" si="5"/>
        <v>80</v>
      </c>
      <c r="E142" s="14">
        <f>SUM(E143:E144)</f>
        <v>80</v>
      </c>
      <c r="F142" s="14"/>
      <c r="G142" s="14"/>
      <c r="H142" s="14"/>
      <c r="I142" s="14"/>
      <c r="J142" s="26"/>
      <c r="K142" s="16"/>
      <c r="L142" s="20"/>
    </row>
    <row r="143" spans="1:33" ht="21" customHeight="1">
      <c r="A143" s="9"/>
      <c r="B143" s="28"/>
      <c r="C143" s="23" t="s">
        <v>73</v>
      </c>
      <c r="D143" s="24">
        <f t="shared" si="5"/>
        <v>30</v>
      </c>
      <c r="E143" s="24">
        <v>30</v>
      </c>
      <c r="F143" s="24"/>
      <c r="G143" s="24"/>
      <c r="H143" s="24"/>
      <c r="I143" s="24"/>
      <c r="J143" s="15"/>
      <c r="K143" s="16"/>
      <c r="L143" s="6"/>
    </row>
    <row r="144" spans="1:33" ht="21" customHeight="1">
      <c r="A144" s="9"/>
      <c r="B144" s="28"/>
      <c r="C144" s="23" t="s">
        <v>75</v>
      </c>
      <c r="D144" s="24">
        <f t="shared" si="5"/>
        <v>50</v>
      </c>
      <c r="E144" s="24">
        <v>50</v>
      </c>
      <c r="F144" s="24"/>
      <c r="G144" s="24"/>
      <c r="H144" s="24"/>
      <c r="I144" s="24"/>
      <c r="J144" s="15"/>
      <c r="K144" s="16"/>
      <c r="L144" s="6"/>
    </row>
    <row r="145" spans="1:22" s="21" customFormat="1" ht="21" customHeight="1">
      <c r="A145" s="4"/>
      <c r="B145" s="32"/>
      <c r="C145" s="12" t="s">
        <v>40</v>
      </c>
      <c r="D145" s="14">
        <f t="shared" si="5"/>
        <v>344</v>
      </c>
      <c r="E145" s="14">
        <f>SUM(E152:E154)</f>
        <v>344</v>
      </c>
      <c r="F145" s="14"/>
      <c r="G145" s="14"/>
      <c r="H145" s="14"/>
      <c r="I145" s="14"/>
      <c r="J145" s="26"/>
      <c r="K145" s="16"/>
      <c r="L145" s="20"/>
    </row>
    <row r="146" spans="1:22" ht="47.25" hidden="1">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16"/>
      <c r="L146" s="6"/>
    </row>
    <row r="147" spans="1:22" hidden="1">
      <c r="A147" s="9"/>
      <c r="B147" s="28"/>
      <c r="C147" s="40" t="s">
        <v>38</v>
      </c>
      <c r="D147" s="14">
        <f t="shared" si="5"/>
        <v>0</v>
      </c>
      <c r="E147" s="24"/>
      <c r="F147" s="24"/>
      <c r="G147" s="24"/>
      <c r="H147" s="24"/>
      <c r="I147" s="24"/>
      <c r="J147" s="15"/>
      <c r="K147" s="16"/>
      <c r="L147" s="6"/>
    </row>
    <row r="148" spans="1:22" hidden="1">
      <c r="A148" s="9"/>
      <c r="B148" s="28"/>
      <c r="C148" s="40" t="s">
        <v>41</v>
      </c>
      <c r="D148" s="14">
        <f t="shared" si="5"/>
        <v>0</v>
      </c>
      <c r="E148" s="24"/>
      <c r="F148" s="24"/>
      <c r="G148" s="24"/>
      <c r="H148" s="24"/>
      <c r="I148" s="24"/>
      <c r="J148" s="15"/>
      <c r="K148" s="16"/>
      <c r="L148" s="6"/>
    </row>
    <row r="149" spans="1:22" hidden="1">
      <c r="A149" s="9"/>
      <c r="B149" s="28"/>
      <c r="C149" s="40" t="s">
        <v>39</v>
      </c>
      <c r="D149" s="14">
        <f t="shared" si="5"/>
        <v>0</v>
      </c>
      <c r="E149" s="24"/>
      <c r="F149" s="24"/>
      <c r="G149" s="24"/>
      <c r="H149" s="24"/>
      <c r="I149" s="24"/>
      <c r="J149" s="15"/>
      <c r="K149" s="16"/>
      <c r="L149" s="6"/>
    </row>
    <row r="150" spans="1:22" hidden="1">
      <c r="A150" s="9"/>
      <c r="B150" s="28"/>
      <c r="C150" s="40" t="s">
        <v>42</v>
      </c>
      <c r="D150" s="14">
        <f t="shared" si="5"/>
        <v>0</v>
      </c>
      <c r="E150" s="24"/>
      <c r="F150" s="24"/>
      <c r="G150" s="24"/>
      <c r="H150" s="24"/>
      <c r="I150" s="24"/>
      <c r="J150" s="15"/>
      <c r="K150" s="16"/>
      <c r="L150" s="6"/>
    </row>
    <row r="151" spans="1:22" hidden="1">
      <c r="A151" s="9"/>
      <c r="B151" s="28"/>
      <c r="C151" s="40" t="s">
        <v>40</v>
      </c>
      <c r="D151" s="14">
        <f t="shared" si="5"/>
        <v>0</v>
      </c>
      <c r="E151" s="24"/>
      <c r="F151" s="24"/>
      <c r="G151" s="24"/>
      <c r="H151" s="24"/>
      <c r="I151" s="24"/>
      <c r="J151" s="15"/>
      <c r="K151" s="16"/>
      <c r="L151" s="6"/>
    </row>
    <row r="152" spans="1:22">
      <c r="A152" s="9"/>
      <c r="B152" s="28"/>
      <c r="C152" s="23" t="s">
        <v>114</v>
      </c>
      <c r="D152" s="24">
        <f t="shared" si="5"/>
        <v>115</v>
      </c>
      <c r="E152" s="24">
        <v>115</v>
      </c>
      <c r="F152" s="24"/>
      <c r="G152" s="24"/>
      <c r="H152" s="24"/>
      <c r="I152" s="24"/>
      <c r="J152" s="15"/>
      <c r="K152" s="16"/>
      <c r="L152" s="6"/>
    </row>
    <row r="153" spans="1:22">
      <c r="A153" s="9"/>
      <c r="B153" s="28"/>
      <c r="C153" s="23" t="s">
        <v>79</v>
      </c>
      <c r="D153" s="24">
        <f t="shared" si="5"/>
        <v>114</v>
      </c>
      <c r="E153" s="24">
        <v>114</v>
      </c>
      <c r="F153" s="24"/>
      <c r="G153" s="24"/>
      <c r="H153" s="24"/>
      <c r="I153" s="24"/>
      <c r="J153" s="15"/>
      <c r="K153" s="16"/>
      <c r="L153" s="6"/>
    </row>
    <row r="154" spans="1:22">
      <c r="A154" s="9"/>
      <c r="B154" s="28"/>
      <c r="C154" s="23" t="s">
        <v>115</v>
      </c>
      <c r="D154" s="24">
        <f t="shared" si="5"/>
        <v>115</v>
      </c>
      <c r="E154" s="24">
        <v>115</v>
      </c>
      <c r="F154" s="24"/>
      <c r="G154" s="24"/>
      <c r="H154" s="24"/>
      <c r="I154" s="24"/>
      <c r="J154" s="15"/>
      <c r="K154" s="16"/>
      <c r="L154" s="6"/>
    </row>
    <row r="155" spans="1:22" s="21" customFormat="1" ht="63">
      <c r="A155" s="4">
        <v>6</v>
      </c>
      <c r="B155" s="12" t="s">
        <v>62</v>
      </c>
      <c r="C155" s="12"/>
      <c r="D155" s="14">
        <f t="shared" si="5"/>
        <v>6385</v>
      </c>
      <c r="E155" s="14">
        <f>SUM(E156:E180)</f>
        <v>0</v>
      </c>
      <c r="F155" s="14">
        <f>SUM(F156:F180)</f>
        <v>0</v>
      </c>
      <c r="G155" s="14">
        <f>G156+G157+G159+G180</f>
        <v>6385</v>
      </c>
      <c r="H155" s="14">
        <f>SUM(H156:H180)</f>
        <v>0</v>
      </c>
      <c r="I155" s="14">
        <f>SUM(I156:I180)</f>
        <v>0</v>
      </c>
      <c r="J155" s="26"/>
      <c r="K155" s="16"/>
      <c r="L155" s="20"/>
      <c r="M155" s="41"/>
      <c r="N155" s="41"/>
      <c r="O155" s="41"/>
      <c r="P155" s="41"/>
      <c r="Q155" s="41"/>
      <c r="R155" s="41"/>
      <c r="S155" s="41"/>
      <c r="T155" s="41"/>
      <c r="U155" s="41"/>
      <c r="V155" s="41"/>
    </row>
    <row r="156" spans="1:22" s="21" customFormat="1" ht="33" customHeight="1">
      <c r="A156" s="4"/>
      <c r="B156" s="12"/>
      <c r="C156" s="12" t="s">
        <v>44</v>
      </c>
      <c r="D156" s="14">
        <f t="shared" si="5"/>
        <v>868</v>
      </c>
      <c r="E156" s="14"/>
      <c r="F156" s="14"/>
      <c r="G156" s="14">
        <v>868</v>
      </c>
      <c r="H156" s="14"/>
      <c r="I156" s="14"/>
      <c r="J156" s="26"/>
      <c r="K156" s="16"/>
      <c r="L156" s="20"/>
    </row>
    <row r="157" spans="1:22" s="21" customFormat="1" ht="19.5" customHeight="1">
      <c r="A157" s="4"/>
      <c r="B157" s="12"/>
      <c r="C157" s="12" t="s">
        <v>43</v>
      </c>
      <c r="D157" s="14">
        <f t="shared" si="5"/>
        <v>85</v>
      </c>
      <c r="E157" s="14"/>
      <c r="F157" s="14"/>
      <c r="G157" s="14">
        <f>G158</f>
        <v>85</v>
      </c>
      <c r="H157" s="14"/>
      <c r="I157" s="14"/>
      <c r="J157" s="26"/>
      <c r="K157" s="16"/>
      <c r="L157" s="20"/>
    </row>
    <row r="158" spans="1:22" ht="19.5" customHeight="1">
      <c r="A158" s="9"/>
      <c r="B158" s="12"/>
      <c r="C158" s="23" t="s">
        <v>119</v>
      </c>
      <c r="D158" s="24">
        <f t="shared" si="5"/>
        <v>85</v>
      </c>
      <c r="E158" s="24"/>
      <c r="F158" s="24"/>
      <c r="G158" s="24">
        <v>85</v>
      </c>
      <c r="H158" s="24"/>
      <c r="I158" s="24"/>
      <c r="J158" s="15"/>
      <c r="K158" s="16"/>
      <c r="L158" s="6"/>
    </row>
    <row r="159" spans="1:22" s="21" customFormat="1" ht="19.5" customHeight="1">
      <c r="A159" s="4"/>
      <c r="B159" s="12"/>
      <c r="C159" s="12" t="s">
        <v>39</v>
      </c>
      <c r="D159" s="14">
        <f t="shared" si="5"/>
        <v>4714</v>
      </c>
      <c r="E159" s="14"/>
      <c r="F159" s="14"/>
      <c r="G159" s="14">
        <f>SUM(G160:G179)</f>
        <v>4714</v>
      </c>
      <c r="H159" s="14"/>
      <c r="I159" s="14"/>
      <c r="J159" s="26"/>
      <c r="K159" s="16"/>
      <c r="L159" s="20"/>
    </row>
    <row r="160" spans="1:22" s="21" customFormat="1" ht="19.5" customHeight="1">
      <c r="A160" s="4"/>
      <c r="B160" s="12"/>
      <c r="C160" s="23" t="s">
        <v>67</v>
      </c>
      <c r="D160" s="24">
        <f t="shared" si="5"/>
        <v>50</v>
      </c>
      <c r="E160" s="14"/>
      <c r="F160" s="14"/>
      <c r="G160" s="25">
        <v>50</v>
      </c>
      <c r="H160" s="14"/>
      <c r="I160" s="14"/>
      <c r="J160" s="26"/>
      <c r="K160" s="16"/>
      <c r="L160" s="20"/>
    </row>
    <row r="161" spans="1:12" s="21" customFormat="1" ht="19.5" customHeight="1">
      <c r="A161" s="4"/>
      <c r="B161" s="12"/>
      <c r="C161" s="23" t="s">
        <v>70</v>
      </c>
      <c r="D161" s="24">
        <f t="shared" si="5"/>
        <v>150</v>
      </c>
      <c r="E161" s="14"/>
      <c r="F161" s="14"/>
      <c r="G161" s="25">
        <v>150</v>
      </c>
      <c r="H161" s="14"/>
      <c r="I161" s="14"/>
      <c r="J161" s="26"/>
      <c r="K161" s="16"/>
      <c r="L161" s="20"/>
    </row>
    <row r="162" spans="1:12" s="21" customFormat="1" ht="19.5" customHeight="1">
      <c r="A162" s="4"/>
      <c r="B162" s="12"/>
      <c r="C162" s="23" t="s">
        <v>104</v>
      </c>
      <c r="D162" s="24">
        <f t="shared" si="5"/>
        <v>50</v>
      </c>
      <c r="E162" s="14"/>
      <c r="F162" s="14"/>
      <c r="G162" s="25">
        <v>50</v>
      </c>
      <c r="H162" s="14"/>
      <c r="I162" s="14"/>
      <c r="J162" s="26"/>
      <c r="K162" s="16"/>
      <c r="L162" s="20"/>
    </row>
    <row r="163" spans="1:12" s="21" customFormat="1" ht="19.5" customHeight="1">
      <c r="A163" s="4"/>
      <c r="B163" s="12"/>
      <c r="C163" s="23" t="s">
        <v>68</v>
      </c>
      <c r="D163" s="24">
        <f t="shared" si="5"/>
        <v>150</v>
      </c>
      <c r="E163" s="14"/>
      <c r="F163" s="14"/>
      <c r="G163" s="25">
        <v>150</v>
      </c>
      <c r="H163" s="14"/>
      <c r="I163" s="14"/>
      <c r="J163" s="26"/>
      <c r="K163" s="16"/>
      <c r="L163" s="20"/>
    </row>
    <row r="164" spans="1:12" s="21" customFormat="1" ht="19.5" customHeight="1">
      <c r="A164" s="4"/>
      <c r="B164" s="12"/>
      <c r="C164" s="23" t="s">
        <v>120</v>
      </c>
      <c r="D164" s="24">
        <f t="shared" si="5"/>
        <v>464</v>
      </c>
      <c r="E164" s="14"/>
      <c r="F164" s="14"/>
      <c r="G164" s="25">
        <v>464</v>
      </c>
      <c r="H164" s="14"/>
      <c r="I164" s="14"/>
      <c r="J164" s="26"/>
      <c r="K164" s="16"/>
      <c r="L164" s="20"/>
    </row>
    <row r="165" spans="1:12" s="21" customFormat="1" ht="19.5" customHeight="1">
      <c r="A165" s="4"/>
      <c r="B165" s="12"/>
      <c r="C165" s="23" t="s">
        <v>105</v>
      </c>
      <c r="D165" s="24">
        <f t="shared" si="5"/>
        <v>100</v>
      </c>
      <c r="E165" s="14"/>
      <c r="F165" s="14"/>
      <c r="G165" s="25">
        <v>100</v>
      </c>
      <c r="H165" s="14"/>
      <c r="I165" s="14"/>
      <c r="J165" s="26"/>
      <c r="K165" s="16"/>
      <c r="L165" s="20"/>
    </row>
    <row r="166" spans="1:12" s="21" customFormat="1" ht="19.5" customHeight="1">
      <c r="A166" s="4"/>
      <c r="B166" s="12"/>
      <c r="C166" s="23" t="s">
        <v>69</v>
      </c>
      <c r="D166" s="24">
        <f t="shared" si="5"/>
        <v>50</v>
      </c>
      <c r="E166" s="14"/>
      <c r="F166" s="14"/>
      <c r="G166" s="25">
        <v>50</v>
      </c>
      <c r="H166" s="14"/>
      <c r="I166" s="14"/>
      <c r="J166" s="26"/>
      <c r="K166" s="16"/>
      <c r="L166" s="20"/>
    </row>
    <row r="167" spans="1:12" s="21" customFormat="1" ht="19.5" customHeight="1">
      <c r="A167" s="4"/>
      <c r="B167" s="12"/>
      <c r="C167" s="23" t="s">
        <v>106</v>
      </c>
      <c r="D167" s="24">
        <f t="shared" si="5"/>
        <v>340</v>
      </c>
      <c r="E167" s="14"/>
      <c r="F167" s="14"/>
      <c r="G167" s="25">
        <v>340</v>
      </c>
      <c r="H167" s="14"/>
      <c r="I167" s="14"/>
      <c r="J167" s="26"/>
      <c r="K167" s="16"/>
      <c r="L167" s="20"/>
    </row>
    <row r="168" spans="1:12" s="21" customFormat="1" ht="19.5" customHeight="1">
      <c r="A168" s="4"/>
      <c r="B168" s="12"/>
      <c r="C168" s="23" t="s">
        <v>73</v>
      </c>
      <c r="D168" s="24">
        <f t="shared" si="5"/>
        <v>295</v>
      </c>
      <c r="E168" s="14"/>
      <c r="F168" s="14"/>
      <c r="G168" s="25">
        <v>295</v>
      </c>
      <c r="H168" s="14"/>
      <c r="I168" s="14"/>
      <c r="J168" s="26"/>
      <c r="K168" s="16"/>
      <c r="L168" s="20"/>
    </row>
    <row r="169" spans="1:12" s="21" customFormat="1" ht="19.5" customHeight="1">
      <c r="A169" s="4"/>
      <c r="B169" s="12"/>
      <c r="C169" s="23" t="s">
        <v>72</v>
      </c>
      <c r="D169" s="24">
        <f t="shared" si="5"/>
        <v>150</v>
      </c>
      <c r="E169" s="14"/>
      <c r="F169" s="14"/>
      <c r="G169" s="25">
        <v>150</v>
      </c>
      <c r="H169" s="14"/>
      <c r="I169" s="14"/>
      <c r="J169" s="26"/>
      <c r="K169" s="16"/>
      <c r="L169" s="20"/>
    </row>
    <row r="170" spans="1:12" s="21" customFormat="1" ht="19.5" customHeight="1">
      <c r="A170" s="4"/>
      <c r="B170" s="12"/>
      <c r="C170" s="23" t="s">
        <v>107</v>
      </c>
      <c r="D170" s="24">
        <f t="shared" si="5"/>
        <v>295</v>
      </c>
      <c r="E170" s="14"/>
      <c r="F170" s="14"/>
      <c r="G170" s="25">
        <v>295</v>
      </c>
      <c r="H170" s="14"/>
      <c r="I170" s="14"/>
      <c r="J170" s="26"/>
      <c r="K170" s="16"/>
      <c r="L170" s="20"/>
    </row>
    <row r="171" spans="1:12" s="21" customFormat="1" ht="19.5" customHeight="1">
      <c r="A171" s="4"/>
      <c r="B171" s="12"/>
      <c r="C171" s="23" t="s">
        <v>108</v>
      </c>
      <c r="D171" s="24">
        <f t="shared" si="5"/>
        <v>340</v>
      </c>
      <c r="E171" s="14"/>
      <c r="F171" s="14"/>
      <c r="G171" s="25">
        <v>340</v>
      </c>
      <c r="H171" s="14"/>
      <c r="I171" s="14"/>
      <c r="J171" s="26"/>
      <c r="K171" s="16"/>
      <c r="L171" s="20"/>
    </row>
    <row r="172" spans="1:12" s="21" customFormat="1" ht="19.5" customHeight="1">
      <c r="A172" s="4"/>
      <c r="B172" s="12"/>
      <c r="C172" s="23" t="s">
        <v>71</v>
      </c>
      <c r="D172" s="24">
        <f t="shared" si="5"/>
        <v>295</v>
      </c>
      <c r="E172" s="14"/>
      <c r="F172" s="14"/>
      <c r="G172" s="25">
        <v>295</v>
      </c>
      <c r="H172" s="14"/>
      <c r="I172" s="14"/>
      <c r="J172" s="26"/>
      <c r="K172" s="16"/>
      <c r="L172" s="20"/>
    </row>
    <row r="173" spans="1:12" s="21" customFormat="1" ht="19.5" customHeight="1">
      <c r="A173" s="4"/>
      <c r="B173" s="12"/>
      <c r="C173" s="23" t="s">
        <v>75</v>
      </c>
      <c r="D173" s="24">
        <f t="shared" si="5"/>
        <v>375</v>
      </c>
      <c r="E173" s="14"/>
      <c r="F173" s="14"/>
      <c r="G173" s="25">
        <v>375</v>
      </c>
      <c r="H173" s="14"/>
      <c r="I173" s="14"/>
      <c r="J173" s="26"/>
      <c r="K173" s="16"/>
      <c r="L173" s="20"/>
    </row>
    <row r="174" spans="1:12" s="21" customFormat="1" ht="19.5" customHeight="1">
      <c r="A174" s="4"/>
      <c r="B174" s="12"/>
      <c r="C174" s="23" t="s">
        <v>111</v>
      </c>
      <c r="D174" s="24">
        <f t="shared" si="5"/>
        <v>200</v>
      </c>
      <c r="E174" s="14"/>
      <c r="F174" s="14"/>
      <c r="G174" s="25">
        <v>200</v>
      </c>
      <c r="H174" s="14"/>
      <c r="I174" s="14"/>
      <c r="J174" s="26"/>
      <c r="K174" s="16"/>
      <c r="L174" s="20"/>
    </row>
    <row r="175" spans="1:12" s="21" customFormat="1" ht="19.5" customHeight="1">
      <c r="A175" s="4"/>
      <c r="B175" s="12"/>
      <c r="C175" s="23" t="s">
        <v>109</v>
      </c>
      <c r="D175" s="24">
        <f t="shared" si="5"/>
        <v>250</v>
      </c>
      <c r="E175" s="14"/>
      <c r="F175" s="14"/>
      <c r="G175" s="25">
        <v>250</v>
      </c>
      <c r="H175" s="14"/>
      <c r="I175" s="14"/>
      <c r="J175" s="26"/>
      <c r="K175" s="16"/>
      <c r="L175" s="20"/>
    </row>
    <row r="176" spans="1:12" s="21" customFormat="1" ht="19.5" customHeight="1">
      <c r="A176" s="4"/>
      <c r="B176" s="12"/>
      <c r="C176" s="23" t="s">
        <v>76</v>
      </c>
      <c r="D176" s="24">
        <f t="shared" si="5"/>
        <v>250</v>
      </c>
      <c r="E176" s="14"/>
      <c r="F176" s="14"/>
      <c r="G176" s="25">
        <v>250</v>
      </c>
      <c r="H176" s="14"/>
      <c r="I176" s="14"/>
      <c r="J176" s="26"/>
      <c r="K176" s="16"/>
      <c r="L176" s="20"/>
    </row>
    <row r="177" spans="1:22" s="21" customFormat="1" ht="19.5" customHeight="1">
      <c r="A177" s="4"/>
      <c r="B177" s="12"/>
      <c r="C177" s="23" t="s">
        <v>77</v>
      </c>
      <c r="D177" s="24">
        <f t="shared" si="5"/>
        <v>375</v>
      </c>
      <c r="E177" s="14"/>
      <c r="F177" s="14"/>
      <c r="G177" s="25">
        <v>375</v>
      </c>
      <c r="H177" s="14"/>
      <c r="I177" s="14"/>
      <c r="J177" s="26"/>
      <c r="K177" s="16"/>
      <c r="L177" s="20"/>
    </row>
    <row r="178" spans="1:22" s="21" customFormat="1" ht="19.5" customHeight="1">
      <c r="A178" s="4"/>
      <c r="B178" s="12"/>
      <c r="C178" s="23" t="s">
        <v>110</v>
      </c>
      <c r="D178" s="24">
        <f t="shared" si="5"/>
        <v>295</v>
      </c>
      <c r="E178" s="14"/>
      <c r="F178" s="14"/>
      <c r="G178" s="25">
        <v>295</v>
      </c>
      <c r="H178" s="14"/>
      <c r="I178" s="14"/>
      <c r="J178" s="26"/>
      <c r="K178" s="16"/>
      <c r="L178" s="20"/>
    </row>
    <row r="179" spans="1:22" s="21" customFormat="1" ht="19.5" customHeight="1">
      <c r="A179" s="4"/>
      <c r="B179" s="12"/>
      <c r="C179" s="23" t="s">
        <v>112</v>
      </c>
      <c r="D179" s="24">
        <f t="shared" si="5"/>
        <v>240</v>
      </c>
      <c r="E179" s="14"/>
      <c r="F179" s="14"/>
      <c r="G179" s="25">
        <v>240</v>
      </c>
      <c r="H179" s="14"/>
      <c r="I179" s="14"/>
      <c r="J179" s="26"/>
      <c r="K179" s="16"/>
      <c r="L179" s="20"/>
    </row>
    <row r="180" spans="1:22" s="21" customFormat="1" ht="19.5" customHeight="1">
      <c r="A180" s="4"/>
      <c r="B180" s="12"/>
      <c r="C180" s="12" t="s">
        <v>40</v>
      </c>
      <c r="D180" s="14">
        <f t="shared" si="5"/>
        <v>718</v>
      </c>
      <c r="E180" s="14"/>
      <c r="F180" s="14"/>
      <c r="G180" s="14">
        <f>SUM(G181:G183)</f>
        <v>718</v>
      </c>
      <c r="H180" s="14"/>
      <c r="I180" s="14"/>
      <c r="J180" s="26"/>
      <c r="K180" s="16"/>
      <c r="L180" s="20"/>
    </row>
    <row r="181" spans="1:22" s="21" customFormat="1" ht="19.5" customHeight="1">
      <c r="A181" s="4"/>
      <c r="B181" s="12"/>
      <c r="C181" s="23" t="s">
        <v>114</v>
      </c>
      <c r="D181" s="24">
        <f t="shared" si="5"/>
        <v>340</v>
      </c>
      <c r="E181" s="14"/>
      <c r="F181" s="14"/>
      <c r="G181" s="25">
        <v>340</v>
      </c>
      <c r="H181" s="14"/>
      <c r="I181" s="14"/>
      <c r="J181" s="26"/>
      <c r="K181" s="16"/>
      <c r="L181" s="20"/>
    </row>
    <row r="182" spans="1:22" s="21" customFormat="1" ht="19.5" customHeight="1">
      <c r="A182" s="4"/>
      <c r="B182" s="12"/>
      <c r="C182" s="23" t="s">
        <v>79</v>
      </c>
      <c r="D182" s="24">
        <f t="shared" si="5"/>
        <v>189</v>
      </c>
      <c r="E182" s="14"/>
      <c r="F182" s="14"/>
      <c r="G182" s="25">
        <v>189</v>
      </c>
      <c r="H182" s="14"/>
      <c r="I182" s="14"/>
      <c r="J182" s="26"/>
      <c r="K182" s="16"/>
      <c r="L182" s="20"/>
    </row>
    <row r="183" spans="1:22" s="21" customFormat="1" ht="19.5" customHeight="1">
      <c r="A183" s="4"/>
      <c r="B183" s="12"/>
      <c r="C183" s="23" t="s">
        <v>115</v>
      </c>
      <c r="D183" s="24">
        <f t="shared" si="5"/>
        <v>189</v>
      </c>
      <c r="E183" s="14"/>
      <c r="F183" s="14"/>
      <c r="G183" s="25">
        <v>189</v>
      </c>
      <c r="H183" s="14"/>
      <c r="I183" s="14"/>
      <c r="J183" s="26"/>
      <c r="K183" s="16"/>
      <c r="L183" s="20"/>
    </row>
    <row r="184" spans="1:22" s="21" customFormat="1" ht="72" customHeight="1">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16"/>
      <c r="L184" s="20"/>
    </row>
    <row r="185" spans="1:22" ht="21" customHeight="1">
      <c r="A185" s="9"/>
      <c r="B185" s="12"/>
      <c r="C185" s="40" t="s">
        <v>35</v>
      </c>
      <c r="D185" s="24">
        <f t="shared" si="5"/>
        <v>4209</v>
      </c>
      <c r="E185" s="24"/>
      <c r="F185" s="24">
        <v>4209</v>
      </c>
      <c r="G185" s="24"/>
      <c r="H185" s="24"/>
      <c r="I185" s="24"/>
      <c r="J185" s="15"/>
      <c r="K185" s="16"/>
      <c r="L185" s="6"/>
    </row>
    <row r="186" spans="1:22" s="21" customFormat="1" ht="63.75" customHeight="1">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16"/>
      <c r="L186" s="20"/>
      <c r="M186" s="41"/>
      <c r="N186" s="41"/>
      <c r="O186" s="41"/>
      <c r="P186" s="41"/>
      <c r="Q186" s="41"/>
      <c r="R186" s="41"/>
      <c r="S186" s="41"/>
      <c r="T186" s="41"/>
      <c r="U186" s="41"/>
      <c r="V186" s="41"/>
    </row>
    <row r="187" spans="1:22" s="21" customFormat="1" ht="30.75" customHeight="1">
      <c r="A187" s="4"/>
      <c r="B187" s="12"/>
      <c r="C187" s="12" t="s">
        <v>36</v>
      </c>
      <c r="D187" s="14">
        <f t="shared" si="5"/>
        <v>2476</v>
      </c>
      <c r="E187" s="14"/>
      <c r="F187" s="14"/>
      <c r="G187" s="14"/>
      <c r="H187" s="14"/>
      <c r="I187" s="14">
        <v>2476</v>
      </c>
      <c r="J187" s="26"/>
      <c r="K187" s="16"/>
      <c r="L187" s="20"/>
    </row>
    <row r="188" spans="1:22" s="21" customFormat="1" ht="19.5" customHeight="1">
      <c r="A188" s="4"/>
      <c r="B188" s="12"/>
      <c r="C188" s="12" t="s">
        <v>43</v>
      </c>
      <c r="D188" s="14">
        <f t="shared" si="5"/>
        <v>21</v>
      </c>
      <c r="E188" s="14"/>
      <c r="F188" s="14"/>
      <c r="G188" s="14"/>
      <c r="H188" s="14"/>
      <c r="I188" s="14">
        <f>I189</f>
        <v>21</v>
      </c>
      <c r="J188" s="26"/>
      <c r="K188" s="16"/>
      <c r="L188" s="20"/>
    </row>
    <row r="189" spans="1:22" ht="22.5" customHeight="1">
      <c r="A189" s="9"/>
      <c r="B189" s="12"/>
      <c r="C189" s="23" t="s">
        <v>119</v>
      </c>
      <c r="D189" s="24">
        <f t="shared" si="5"/>
        <v>21</v>
      </c>
      <c r="E189" s="24"/>
      <c r="F189" s="24"/>
      <c r="G189" s="24"/>
      <c r="H189" s="24"/>
      <c r="I189" s="25">
        <v>21</v>
      </c>
      <c r="J189" s="15"/>
      <c r="K189" s="16"/>
      <c r="L189" s="6"/>
    </row>
    <row r="190" spans="1:22" s="21" customFormat="1" ht="20.25" customHeight="1">
      <c r="A190" s="4"/>
      <c r="B190" s="12"/>
      <c r="C190" s="12" t="s">
        <v>41</v>
      </c>
      <c r="D190" s="14">
        <f t="shared" si="5"/>
        <v>1272</v>
      </c>
      <c r="E190" s="14"/>
      <c r="F190" s="14"/>
      <c r="G190" s="14"/>
      <c r="H190" s="14"/>
      <c r="I190" s="14">
        <f>SUM(I191:I202)</f>
        <v>1272</v>
      </c>
      <c r="J190" s="26"/>
      <c r="K190" s="16"/>
      <c r="L190" s="20"/>
    </row>
    <row r="191" spans="1:22" s="21" customFormat="1" ht="21.75" customHeight="1">
      <c r="A191" s="4"/>
      <c r="B191" s="12"/>
      <c r="C191" s="23" t="s">
        <v>121</v>
      </c>
      <c r="D191" s="24">
        <f t="shared" si="5"/>
        <v>120</v>
      </c>
      <c r="E191" s="14"/>
      <c r="F191" s="14"/>
      <c r="G191" s="14"/>
      <c r="H191" s="14"/>
      <c r="I191" s="25">
        <v>120</v>
      </c>
      <c r="J191" s="26"/>
      <c r="K191" s="16"/>
      <c r="L191" s="20"/>
    </row>
    <row r="192" spans="1:22" s="21" customFormat="1" ht="21.75" customHeight="1">
      <c r="A192" s="4"/>
      <c r="B192" s="12"/>
      <c r="C192" s="23" t="s">
        <v>122</v>
      </c>
      <c r="D192" s="24">
        <f t="shared" si="5"/>
        <v>140</v>
      </c>
      <c r="E192" s="14"/>
      <c r="F192" s="14"/>
      <c r="G192" s="14"/>
      <c r="H192" s="14"/>
      <c r="I192" s="25">
        <v>140</v>
      </c>
      <c r="J192" s="26"/>
      <c r="K192" s="16"/>
      <c r="L192" s="20"/>
    </row>
    <row r="193" spans="1:12" s="21" customFormat="1" ht="21.75" customHeight="1">
      <c r="A193" s="4"/>
      <c r="B193" s="12"/>
      <c r="C193" s="23" t="s">
        <v>80</v>
      </c>
      <c r="D193" s="24">
        <f t="shared" si="5"/>
        <v>130</v>
      </c>
      <c r="E193" s="14"/>
      <c r="F193" s="14"/>
      <c r="G193" s="14"/>
      <c r="H193" s="14"/>
      <c r="I193" s="25">
        <v>130</v>
      </c>
      <c r="J193" s="26"/>
      <c r="K193" s="16"/>
      <c r="L193" s="20"/>
    </row>
    <row r="194" spans="1:12" s="21" customFormat="1" ht="21.75" customHeight="1">
      <c r="A194" s="4"/>
      <c r="B194" s="12"/>
      <c r="C194" s="23" t="s">
        <v>101</v>
      </c>
      <c r="D194" s="24">
        <f t="shared" si="5"/>
        <v>80</v>
      </c>
      <c r="E194" s="14"/>
      <c r="F194" s="14"/>
      <c r="G194" s="14"/>
      <c r="H194" s="14"/>
      <c r="I194" s="25">
        <v>80</v>
      </c>
      <c r="J194" s="26"/>
      <c r="K194" s="16"/>
      <c r="L194" s="20"/>
    </row>
    <row r="195" spans="1:12" s="21" customFormat="1" ht="21.75" customHeight="1">
      <c r="A195" s="4"/>
      <c r="B195" s="12"/>
      <c r="C195" s="23" t="s">
        <v>100</v>
      </c>
      <c r="D195" s="24">
        <f t="shared" si="5"/>
        <v>100</v>
      </c>
      <c r="E195" s="14"/>
      <c r="F195" s="14"/>
      <c r="G195" s="14"/>
      <c r="H195" s="14"/>
      <c r="I195" s="25">
        <v>100</v>
      </c>
      <c r="J195" s="26"/>
      <c r="K195" s="16"/>
      <c r="L195" s="20"/>
    </row>
    <row r="196" spans="1:12" s="21" customFormat="1" ht="21.75" customHeight="1">
      <c r="A196" s="4"/>
      <c r="B196" s="12"/>
      <c r="C196" s="23" t="s">
        <v>98</v>
      </c>
      <c r="D196" s="24">
        <f t="shared" si="5"/>
        <v>90</v>
      </c>
      <c r="E196" s="14"/>
      <c r="F196" s="14"/>
      <c r="G196" s="14"/>
      <c r="H196" s="14"/>
      <c r="I196" s="25">
        <v>90</v>
      </c>
      <c r="J196" s="26"/>
      <c r="K196" s="16"/>
      <c r="L196" s="20"/>
    </row>
    <row r="197" spans="1:12" s="21" customFormat="1" ht="21.75" customHeight="1">
      <c r="A197" s="4"/>
      <c r="B197" s="12"/>
      <c r="C197" s="23" t="s">
        <v>97</v>
      </c>
      <c r="D197" s="24">
        <f t="shared" si="5"/>
        <v>108</v>
      </c>
      <c r="E197" s="14"/>
      <c r="F197" s="14"/>
      <c r="G197" s="14"/>
      <c r="H197" s="14"/>
      <c r="I197" s="25">
        <v>108</v>
      </c>
      <c r="J197" s="26"/>
      <c r="K197" s="16"/>
      <c r="L197" s="20"/>
    </row>
    <row r="198" spans="1:12" s="21" customFormat="1" ht="21.75" customHeight="1">
      <c r="A198" s="4"/>
      <c r="B198" s="12"/>
      <c r="C198" s="23" t="s">
        <v>99</v>
      </c>
      <c r="D198" s="24">
        <f t="shared" si="5"/>
        <v>120</v>
      </c>
      <c r="E198" s="14"/>
      <c r="F198" s="14"/>
      <c r="G198" s="14"/>
      <c r="H198" s="14"/>
      <c r="I198" s="25">
        <v>120</v>
      </c>
      <c r="J198" s="26"/>
      <c r="K198" s="16"/>
      <c r="L198" s="20"/>
    </row>
    <row r="199" spans="1:12" s="21" customFormat="1" ht="21.75" customHeight="1">
      <c r="A199" s="4"/>
      <c r="B199" s="12"/>
      <c r="C199" s="23" t="s">
        <v>123</v>
      </c>
      <c r="D199" s="24">
        <f t="shared" si="5"/>
        <v>80</v>
      </c>
      <c r="E199" s="14"/>
      <c r="F199" s="14"/>
      <c r="G199" s="14"/>
      <c r="H199" s="14"/>
      <c r="I199" s="25">
        <v>80</v>
      </c>
      <c r="J199" s="26"/>
      <c r="K199" s="16"/>
      <c r="L199" s="20"/>
    </row>
    <row r="200" spans="1:12" s="21" customFormat="1" ht="21.75" customHeight="1">
      <c r="A200" s="4"/>
      <c r="B200" s="12"/>
      <c r="C200" s="23" t="s">
        <v>93</v>
      </c>
      <c r="D200" s="24">
        <f t="shared" si="5"/>
        <v>160</v>
      </c>
      <c r="E200" s="14"/>
      <c r="F200" s="14"/>
      <c r="G200" s="14"/>
      <c r="H200" s="14"/>
      <c r="I200" s="25">
        <v>160</v>
      </c>
      <c r="J200" s="26"/>
      <c r="K200" s="16"/>
      <c r="L200" s="20"/>
    </row>
    <row r="201" spans="1:12" s="21" customFormat="1" ht="31.5">
      <c r="A201" s="4"/>
      <c r="B201" s="12"/>
      <c r="C201" s="23" t="s">
        <v>124</v>
      </c>
      <c r="D201" s="24">
        <f t="shared" si="5"/>
        <v>73</v>
      </c>
      <c r="E201" s="14"/>
      <c r="F201" s="14"/>
      <c r="G201" s="14"/>
      <c r="H201" s="14"/>
      <c r="I201" s="25">
        <v>73</v>
      </c>
      <c r="J201" s="26"/>
      <c r="K201" s="16"/>
      <c r="L201" s="20"/>
    </row>
    <row r="202" spans="1:12" s="21" customFormat="1" ht="19.5" customHeight="1">
      <c r="A202" s="4"/>
      <c r="B202" s="12"/>
      <c r="C202" s="23" t="s">
        <v>96</v>
      </c>
      <c r="D202" s="24">
        <f t="shared" ref="D202:D265" si="10">SUM(E202:I202)</f>
        <v>71</v>
      </c>
      <c r="E202" s="14"/>
      <c r="F202" s="14"/>
      <c r="G202" s="14"/>
      <c r="H202" s="14"/>
      <c r="I202" s="25">
        <v>71</v>
      </c>
      <c r="J202" s="26"/>
      <c r="K202" s="16"/>
      <c r="L202" s="20"/>
    </row>
    <row r="203" spans="1:12" s="21" customFormat="1" ht="19.5" customHeight="1">
      <c r="A203" s="4"/>
      <c r="B203" s="12"/>
      <c r="C203" s="12" t="s">
        <v>39</v>
      </c>
      <c r="D203" s="14">
        <f t="shared" si="10"/>
        <v>1828</v>
      </c>
      <c r="E203" s="14"/>
      <c r="F203" s="14"/>
      <c r="G203" s="14"/>
      <c r="H203" s="14"/>
      <c r="I203" s="14">
        <f>SUM(I204:I223)</f>
        <v>1828</v>
      </c>
      <c r="J203" s="26"/>
      <c r="K203" s="16"/>
      <c r="L203" s="20"/>
    </row>
    <row r="204" spans="1:12" s="21" customFormat="1" ht="19.5" customHeight="1">
      <c r="A204" s="4"/>
      <c r="B204" s="12"/>
      <c r="C204" s="23" t="s">
        <v>104</v>
      </c>
      <c r="D204" s="24">
        <f t="shared" si="10"/>
        <v>72</v>
      </c>
      <c r="E204" s="14"/>
      <c r="F204" s="14"/>
      <c r="G204" s="14"/>
      <c r="H204" s="14"/>
      <c r="I204" s="25">
        <v>72</v>
      </c>
      <c r="J204" s="26"/>
      <c r="K204" s="16"/>
      <c r="L204" s="20"/>
    </row>
    <row r="205" spans="1:12" s="21" customFormat="1" ht="19.5" customHeight="1">
      <c r="A205" s="4"/>
      <c r="B205" s="12"/>
      <c r="C205" s="23" t="s">
        <v>67</v>
      </c>
      <c r="D205" s="24">
        <f t="shared" si="10"/>
        <v>70</v>
      </c>
      <c r="E205" s="14"/>
      <c r="F205" s="14"/>
      <c r="G205" s="14"/>
      <c r="H205" s="14"/>
      <c r="I205" s="25">
        <v>70</v>
      </c>
      <c r="J205" s="26"/>
      <c r="K205" s="16"/>
      <c r="L205" s="20"/>
    </row>
    <row r="206" spans="1:12" s="21" customFormat="1" ht="19.5" customHeight="1">
      <c r="A206" s="4"/>
      <c r="B206" s="12"/>
      <c r="C206" s="23" t="s">
        <v>68</v>
      </c>
      <c r="D206" s="24">
        <f t="shared" si="10"/>
        <v>72</v>
      </c>
      <c r="E206" s="14"/>
      <c r="F206" s="14"/>
      <c r="G206" s="14"/>
      <c r="H206" s="14"/>
      <c r="I206" s="25">
        <v>72</v>
      </c>
      <c r="J206" s="26"/>
      <c r="K206" s="16"/>
      <c r="L206" s="20"/>
    </row>
    <row r="207" spans="1:12" s="21" customFormat="1" ht="19.5" customHeight="1">
      <c r="A207" s="4"/>
      <c r="B207" s="12"/>
      <c r="C207" s="23" t="s">
        <v>105</v>
      </c>
      <c r="D207" s="24">
        <f t="shared" si="10"/>
        <v>72</v>
      </c>
      <c r="E207" s="14"/>
      <c r="F207" s="14"/>
      <c r="G207" s="14"/>
      <c r="H207" s="14"/>
      <c r="I207" s="25">
        <v>72</v>
      </c>
      <c r="J207" s="26"/>
      <c r="K207" s="16"/>
      <c r="L207" s="20"/>
    </row>
    <row r="208" spans="1:12" s="21" customFormat="1" ht="19.5" customHeight="1">
      <c r="A208" s="4"/>
      <c r="B208" s="12"/>
      <c r="C208" s="23" t="s">
        <v>69</v>
      </c>
      <c r="D208" s="24">
        <f t="shared" si="10"/>
        <v>72</v>
      </c>
      <c r="E208" s="14"/>
      <c r="F208" s="14"/>
      <c r="G208" s="14"/>
      <c r="H208" s="14"/>
      <c r="I208" s="25">
        <v>72</v>
      </c>
      <c r="J208" s="26"/>
      <c r="K208" s="16"/>
      <c r="L208" s="20"/>
    </row>
    <row r="209" spans="1:12" s="21" customFormat="1" ht="19.5" customHeight="1">
      <c r="A209" s="4"/>
      <c r="B209" s="12"/>
      <c r="C209" s="23" t="s">
        <v>70</v>
      </c>
      <c r="D209" s="24">
        <f t="shared" si="10"/>
        <v>70</v>
      </c>
      <c r="E209" s="14"/>
      <c r="F209" s="14"/>
      <c r="G209" s="14"/>
      <c r="H209" s="14"/>
      <c r="I209" s="25">
        <v>70</v>
      </c>
      <c r="J209" s="26"/>
      <c r="K209" s="16"/>
      <c r="L209" s="20"/>
    </row>
    <row r="210" spans="1:12" s="21" customFormat="1" ht="19.5" customHeight="1">
      <c r="A210" s="4"/>
      <c r="B210" s="12"/>
      <c r="C210" s="23" t="s">
        <v>106</v>
      </c>
      <c r="D210" s="24">
        <f t="shared" si="10"/>
        <v>100</v>
      </c>
      <c r="E210" s="14"/>
      <c r="F210" s="14"/>
      <c r="G210" s="14"/>
      <c r="H210" s="14"/>
      <c r="I210" s="25">
        <v>100</v>
      </c>
      <c r="J210" s="26"/>
      <c r="K210" s="16"/>
      <c r="L210" s="20"/>
    </row>
    <row r="211" spans="1:12" s="21" customFormat="1" ht="19.5" customHeight="1">
      <c r="A211" s="4"/>
      <c r="B211" s="12"/>
      <c r="C211" s="23" t="s">
        <v>73</v>
      </c>
      <c r="D211" s="24">
        <f t="shared" si="10"/>
        <v>100</v>
      </c>
      <c r="E211" s="14"/>
      <c r="F211" s="14"/>
      <c r="G211" s="14"/>
      <c r="H211" s="14"/>
      <c r="I211" s="25">
        <v>100</v>
      </c>
      <c r="J211" s="26"/>
      <c r="K211" s="16"/>
      <c r="L211" s="20"/>
    </row>
    <row r="212" spans="1:12" s="21" customFormat="1" ht="19.5" customHeight="1">
      <c r="A212" s="4"/>
      <c r="B212" s="12"/>
      <c r="C212" s="23" t="s">
        <v>71</v>
      </c>
      <c r="D212" s="24">
        <f t="shared" si="10"/>
        <v>100</v>
      </c>
      <c r="E212" s="14"/>
      <c r="F212" s="14"/>
      <c r="G212" s="14"/>
      <c r="H212" s="14"/>
      <c r="I212" s="25">
        <v>100</v>
      </c>
      <c r="J212" s="26"/>
      <c r="K212" s="16"/>
      <c r="L212" s="20"/>
    </row>
    <row r="213" spans="1:12" s="21" customFormat="1" ht="19.5" customHeight="1">
      <c r="A213" s="4"/>
      <c r="B213" s="12"/>
      <c r="C213" s="23" t="s">
        <v>72</v>
      </c>
      <c r="D213" s="24">
        <f t="shared" si="10"/>
        <v>100</v>
      </c>
      <c r="E213" s="14"/>
      <c r="F213" s="14"/>
      <c r="G213" s="14"/>
      <c r="H213" s="14"/>
      <c r="I213" s="25">
        <v>100</v>
      </c>
      <c r="J213" s="26"/>
      <c r="K213" s="16"/>
      <c r="L213" s="20"/>
    </row>
    <row r="214" spans="1:12" s="21" customFormat="1" ht="19.5" customHeight="1">
      <c r="A214" s="4"/>
      <c r="B214" s="12"/>
      <c r="C214" s="23" t="s">
        <v>74</v>
      </c>
      <c r="D214" s="24">
        <f t="shared" si="10"/>
        <v>100</v>
      </c>
      <c r="E214" s="14"/>
      <c r="F214" s="14"/>
      <c r="G214" s="14"/>
      <c r="H214" s="14"/>
      <c r="I214" s="25">
        <v>100</v>
      </c>
      <c r="J214" s="26"/>
      <c r="K214" s="16"/>
      <c r="L214" s="20"/>
    </row>
    <row r="215" spans="1:12" s="21" customFormat="1" ht="19.5" customHeight="1">
      <c r="A215" s="4"/>
      <c r="B215" s="12"/>
      <c r="C215" s="23" t="s">
        <v>107</v>
      </c>
      <c r="D215" s="24">
        <f t="shared" si="10"/>
        <v>100</v>
      </c>
      <c r="E215" s="14"/>
      <c r="F215" s="14"/>
      <c r="G215" s="14"/>
      <c r="H215" s="14"/>
      <c r="I215" s="25">
        <v>100</v>
      </c>
      <c r="J215" s="26"/>
      <c r="K215" s="16"/>
      <c r="L215" s="20"/>
    </row>
    <row r="216" spans="1:12" s="21" customFormat="1" ht="19.5" customHeight="1">
      <c r="A216" s="4"/>
      <c r="B216" s="12"/>
      <c r="C216" s="23" t="s">
        <v>108</v>
      </c>
      <c r="D216" s="24">
        <f t="shared" si="10"/>
        <v>100</v>
      </c>
      <c r="E216" s="14"/>
      <c r="F216" s="14"/>
      <c r="G216" s="14"/>
      <c r="H216" s="14"/>
      <c r="I216" s="25">
        <v>100</v>
      </c>
      <c r="J216" s="26"/>
      <c r="K216" s="16"/>
      <c r="L216" s="20"/>
    </row>
    <row r="217" spans="1:12" s="21" customFormat="1" ht="19.5" customHeight="1">
      <c r="A217" s="4"/>
      <c r="B217" s="12"/>
      <c r="C217" s="23" t="s">
        <v>109</v>
      </c>
      <c r="D217" s="24">
        <f t="shared" si="10"/>
        <v>100</v>
      </c>
      <c r="E217" s="14"/>
      <c r="F217" s="14"/>
      <c r="G217" s="14"/>
      <c r="H217" s="14"/>
      <c r="I217" s="25">
        <v>100</v>
      </c>
      <c r="J217" s="26"/>
      <c r="K217" s="16"/>
      <c r="L217" s="20"/>
    </row>
    <row r="218" spans="1:12" s="21" customFormat="1" ht="19.5" customHeight="1">
      <c r="A218" s="4"/>
      <c r="B218" s="12"/>
      <c r="C218" s="23" t="s">
        <v>76</v>
      </c>
      <c r="D218" s="24">
        <f t="shared" si="10"/>
        <v>100</v>
      </c>
      <c r="E218" s="14"/>
      <c r="F218" s="14"/>
      <c r="G218" s="14"/>
      <c r="H218" s="14"/>
      <c r="I218" s="25">
        <v>100</v>
      </c>
      <c r="J218" s="26"/>
      <c r="K218" s="16"/>
      <c r="L218" s="20"/>
    </row>
    <row r="219" spans="1:12" s="21" customFormat="1" ht="19.5" customHeight="1">
      <c r="A219" s="4"/>
      <c r="B219" s="12"/>
      <c r="C219" s="23" t="s">
        <v>77</v>
      </c>
      <c r="D219" s="24">
        <f t="shared" si="10"/>
        <v>100</v>
      </c>
      <c r="E219" s="14"/>
      <c r="F219" s="14"/>
      <c r="G219" s="14"/>
      <c r="H219" s="14"/>
      <c r="I219" s="25">
        <v>100</v>
      </c>
      <c r="J219" s="26"/>
      <c r="K219" s="16"/>
      <c r="L219" s="20"/>
    </row>
    <row r="220" spans="1:12" s="21" customFormat="1" ht="19.5" customHeight="1">
      <c r="A220" s="4"/>
      <c r="B220" s="12"/>
      <c r="C220" s="23" t="s">
        <v>111</v>
      </c>
      <c r="D220" s="24">
        <f t="shared" si="10"/>
        <v>100</v>
      </c>
      <c r="E220" s="14"/>
      <c r="F220" s="14"/>
      <c r="G220" s="14"/>
      <c r="H220" s="14"/>
      <c r="I220" s="25">
        <v>100</v>
      </c>
      <c r="J220" s="26"/>
      <c r="K220" s="16"/>
      <c r="L220" s="20"/>
    </row>
    <row r="221" spans="1:12" s="21" customFormat="1" ht="19.5" customHeight="1">
      <c r="A221" s="4"/>
      <c r="B221" s="12"/>
      <c r="C221" s="23" t="s">
        <v>112</v>
      </c>
      <c r="D221" s="24">
        <f t="shared" si="10"/>
        <v>100</v>
      </c>
      <c r="E221" s="14"/>
      <c r="F221" s="14"/>
      <c r="G221" s="14"/>
      <c r="H221" s="14"/>
      <c r="I221" s="25">
        <v>100</v>
      </c>
      <c r="J221" s="26"/>
      <c r="K221" s="16"/>
      <c r="L221" s="20"/>
    </row>
    <row r="222" spans="1:12" s="21" customFormat="1" ht="19.5" customHeight="1">
      <c r="A222" s="4"/>
      <c r="B222" s="12"/>
      <c r="C222" s="23" t="s">
        <v>110</v>
      </c>
      <c r="D222" s="24">
        <f t="shared" si="10"/>
        <v>100</v>
      </c>
      <c r="E222" s="14"/>
      <c r="F222" s="14"/>
      <c r="G222" s="14"/>
      <c r="H222" s="14"/>
      <c r="I222" s="25">
        <v>100</v>
      </c>
      <c r="J222" s="26"/>
      <c r="K222" s="16"/>
      <c r="L222" s="20"/>
    </row>
    <row r="223" spans="1:12" s="21" customFormat="1" ht="19.5" customHeight="1">
      <c r="A223" s="4"/>
      <c r="B223" s="12"/>
      <c r="C223" s="23" t="s">
        <v>75</v>
      </c>
      <c r="D223" s="24">
        <f t="shared" si="10"/>
        <v>100</v>
      </c>
      <c r="E223" s="14"/>
      <c r="F223" s="14"/>
      <c r="G223" s="14"/>
      <c r="H223" s="14"/>
      <c r="I223" s="25">
        <v>100</v>
      </c>
      <c r="J223" s="26"/>
      <c r="K223" s="16"/>
      <c r="L223" s="20"/>
    </row>
    <row r="224" spans="1:12" s="21" customFormat="1" ht="19.5" customHeight="1">
      <c r="A224" s="4"/>
      <c r="B224" s="12"/>
      <c r="C224" s="12" t="s">
        <v>40</v>
      </c>
      <c r="D224" s="14">
        <f t="shared" si="10"/>
        <v>192</v>
      </c>
      <c r="E224" s="14"/>
      <c r="F224" s="14"/>
      <c r="G224" s="14"/>
      <c r="H224" s="14"/>
      <c r="I224" s="14">
        <f>SUM(I225:I227)</f>
        <v>192</v>
      </c>
      <c r="J224" s="26"/>
      <c r="K224" s="16"/>
      <c r="L224" s="20"/>
    </row>
    <row r="225" spans="1:19" s="21" customFormat="1" ht="19.5" customHeight="1">
      <c r="A225" s="4"/>
      <c r="B225" s="12"/>
      <c r="C225" s="23" t="s">
        <v>114</v>
      </c>
      <c r="D225" s="24">
        <f t="shared" si="10"/>
        <v>66</v>
      </c>
      <c r="E225" s="14"/>
      <c r="F225" s="14"/>
      <c r="G225" s="14"/>
      <c r="H225" s="14"/>
      <c r="I225" s="25">
        <v>66</v>
      </c>
      <c r="J225" s="26"/>
      <c r="K225" s="16"/>
      <c r="L225" s="20"/>
    </row>
    <row r="226" spans="1:19" s="21" customFormat="1" ht="19.5" customHeight="1">
      <c r="A226" s="4"/>
      <c r="B226" s="12"/>
      <c r="C226" s="23" t="s">
        <v>79</v>
      </c>
      <c r="D226" s="24">
        <f t="shared" si="10"/>
        <v>63</v>
      </c>
      <c r="E226" s="14"/>
      <c r="F226" s="14"/>
      <c r="G226" s="14"/>
      <c r="H226" s="14"/>
      <c r="I226" s="25">
        <v>63</v>
      </c>
      <c r="J226" s="26"/>
      <c r="K226" s="16"/>
      <c r="L226" s="20"/>
    </row>
    <row r="227" spans="1:19" s="21" customFormat="1" ht="19.5" customHeight="1">
      <c r="A227" s="4"/>
      <c r="B227" s="12"/>
      <c r="C227" s="23" t="s">
        <v>115</v>
      </c>
      <c r="D227" s="24">
        <f t="shared" si="10"/>
        <v>63</v>
      </c>
      <c r="E227" s="14"/>
      <c r="F227" s="14"/>
      <c r="G227" s="14"/>
      <c r="H227" s="14"/>
      <c r="I227" s="25">
        <v>63</v>
      </c>
      <c r="J227" s="26"/>
      <c r="K227" s="16"/>
      <c r="L227" s="20"/>
    </row>
    <row r="228" spans="1:19" s="21" customFormat="1" ht="72" customHeight="1">
      <c r="A228" s="4">
        <v>9</v>
      </c>
      <c r="B228" s="12" t="s">
        <v>64</v>
      </c>
      <c r="C228" s="12"/>
      <c r="D228" s="14">
        <f t="shared" si="10"/>
        <v>3998</v>
      </c>
      <c r="E228" s="14">
        <f>E229+E230</f>
        <v>0</v>
      </c>
      <c r="F228" s="14">
        <f>F229+F230</f>
        <v>0</v>
      </c>
      <c r="G228" s="14">
        <f>G229+G230</f>
        <v>0</v>
      </c>
      <c r="H228" s="14">
        <f>H229+H230</f>
        <v>0</v>
      </c>
      <c r="I228" s="14">
        <f>I229+I230</f>
        <v>3998</v>
      </c>
      <c r="J228" s="26"/>
      <c r="K228" s="16"/>
      <c r="L228" s="20"/>
      <c r="M228" s="41"/>
      <c r="N228" s="41"/>
      <c r="O228" s="41"/>
      <c r="P228" s="41"/>
      <c r="Q228" s="41"/>
      <c r="R228" s="41"/>
    </row>
    <row r="229" spans="1:19" ht="51" customHeight="1">
      <c r="A229" s="9" t="s">
        <v>21</v>
      </c>
      <c r="B229" s="28" t="s">
        <v>22</v>
      </c>
      <c r="C229" s="28"/>
      <c r="D229" s="14">
        <f t="shared" si="10"/>
        <v>0</v>
      </c>
      <c r="E229" s="24"/>
      <c r="F229" s="24"/>
      <c r="G229" s="24"/>
      <c r="H229" s="24"/>
      <c r="I229" s="24"/>
      <c r="J229" s="15"/>
      <c r="K229" s="16"/>
      <c r="L229" s="6"/>
    </row>
    <row r="230" spans="1:19" ht="63">
      <c r="A230" s="9" t="s">
        <v>23</v>
      </c>
      <c r="B230" s="28" t="s">
        <v>24</v>
      </c>
      <c r="C230" s="28"/>
      <c r="D230" s="14">
        <f t="shared" si="10"/>
        <v>3998</v>
      </c>
      <c r="E230" s="24">
        <f>SUM(E231:E266)</f>
        <v>0</v>
      </c>
      <c r="F230" s="24">
        <f>SUM(F231:F266)</f>
        <v>0</v>
      </c>
      <c r="G230" s="24">
        <f>SUM(G231:G266)</f>
        <v>0</v>
      </c>
      <c r="H230" s="24">
        <f>SUM(H231:H266)</f>
        <v>0</v>
      </c>
      <c r="I230" s="14">
        <f>I231+I232+I245+I266</f>
        <v>3998</v>
      </c>
      <c r="J230" s="15"/>
      <c r="K230" s="16"/>
      <c r="L230" s="6"/>
      <c r="M230" s="39"/>
      <c r="N230" s="39"/>
      <c r="O230" s="39"/>
      <c r="P230" s="39"/>
      <c r="Q230" s="39"/>
      <c r="R230" s="39"/>
      <c r="S230" s="39"/>
    </row>
    <row r="231" spans="1:19" s="21" customFormat="1" ht="19.5" customHeight="1">
      <c r="A231" s="4"/>
      <c r="B231" s="32"/>
      <c r="C231" s="32" t="s">
        <v>38</v>
      </c>
      <c r="D231" s="14">
        <f t="shared" si="10"/>
        <v>1368</v>
      </c>
      <c r="E231" s="14"/>
      <c r="F231" s="14"/>
      <c r="G231" s="14"/>
      <c r="H231" s="14"/>
      <c r="I231" s="14">
        <v>1368</v>
      </c>
      <c r="J231" s="33"/>
      <c r="K231" s="16"/>
      <c r="L231" s="20"/>
    </row>
    <row r="232" spans="1:19" s="21" customFormat="1" ht="19.5" customHeight="1">
      <c r="A232" s="4"/>
      <c r="B232" s="32"/>
      <c r="C232" s="12" t="s">
        <v>41</v>
      </c>
      <c r="D232" s="14">
        <f t="shared" si="10"/>
        <v>1028</v>
      </c>
      <c r="E232" s="14"/>
      <c r="F232" s="14"/>
      <c r="G232" s="14"/>
      <c r="H232" s="14"/>
      <c r="I232" s="14">
        <f>SUM(I233:I244)</f>
        <v>1028</v>
      </c>
      <c r="J232" s="26"/>
      <c r="K232" s="16"/>
      <c r="L232" s="20"/>
    </row>
    <row r="233" spans="1:19" s="21" customFormat="1" ht="19.5" customHeight="1">
      <c r="A233" s="4"/>
      <c r="B233" s="32"/>
      <c r="C233" s="23" t="s">
        <v>125</v>
      </c>
      <c r="D233" s="24">
        <f t="shared" si="10"/>
        <v>110</v>
      </c>
      <c r="E233" s="14"/>
      <c r="F233" s="14"/>
      <c r="G233" s="14"/>
      <c r="H233" s="14"/>
      <c r="I233" s="25">
        <v>110</v>
      </c>
      <c r="J233" s="26"/>
      <c r="K233" s="16"/>
      <c r="L233" s="20"/>
    </row>
    <row r="234" spans="1:19" s="21" customFormat="1" ht="31.5">
      <c r="A234" s="4"/>
      <c r="B234" s="32"/>
      <c r="C234" s="23" t="s">
        <v>124</v>
      </c>
      <c r="D234" s="24">
        <f t="shared" si="10"/>
        <v>85</v>
      </c>
      <c r="E234" s="14"/>
      <c r="F234" s="14"/>
      <c r="G234" s="14"/>
      <c r="H234" s="14"/>
      <c r="I234" s="25">
        <v>85</v>
      </c>
      <c r="J234" s="26"/>
      <c r="K234" s="16"/>
      <c r="L234" s="20"/>
    </row>
    <row r="235" spans="1:19" s="21" customFormat="1" ht="17.25" customHeight="1">
      <c r="A235" s="4"/>
      <c r="B235" s="32"/>
      <c r="C235" s="23" t="s">
        <v>126</v>
      </c>
      <c r="D235" s="24">
        <f t="shared" si="10"/>
        <v>55</v>
      </c>
      <c r="E235" s="14"/>
      <c r="F235" s="14"/>
      <c r="G235" s="14"/>
      <c r="H235" s="14"/>
      <c r="I235" s="25">
        <v>55</v>
      </c>
      <c r="J235" s="26"/>
      <c r="K235" s="16"/>
      <c r="L235" s="20"/>
    </row>
    <row r="236" spans="1:19" s="21" customFormat="1" ht="17.25" customHeight="1">
      <c r="A236" s="4"/>
      <c r="B236" s="32"/>
      <c r="C236" s="23" t="s">
        <v>127</v>
      </c>
      <c r="D236" s="24">
        <f t="shared" si="10"/>
        <v>55</v>
      </c>
      <c r="E236" s="14"/>
      <c r="F236" s="14"/>
      <c r="G236" s="14"/>
      <c r="H236" s="14"/>
      <c r="I236" s="25">
        <v>55</v>
      </c>
      <c r="J236" s="26"/>
      <c r="K236" s="16"/>
      <c r="L236" s="20"/>
    </row>
    <row r="237" spans="1:19" s="21" customFormat="1" ht="17.25" customHeight="1">
      <c r="A237" s="4"/>
      <c r="B237" s="32"/>
      <c r="C237" s="23" t="s">
        <v>128</v>
      </c>
      <c r="D237" s="24">
        <f t="shared" si="10"/>
        <v>132</v>
      </c>
      <c r="E237" s="14"/>
      <c r="F237" s="14"/>
      <c r="G237" s="14"/>
      <c r="H237" s="14"/>
      <c r="I237" s="25">
        <v>132</v>
      </c>
      <c r="J237" s="26"/>
      <c r="K237" s="16"/>
      <c r="L237" s="20"/>
    </row>
    <row r="238" spans="1:19" s="21" customFormat="1" ht="17.25" customHeight="1">
      <c r="A238" s="4"/>
      <c r="B238" s="32"/>
      <c r="C238" s="23" t="s">
        <v>129</v>
      </c>
      <c r="D238" s="24">
        <f t="shared" si="10"/>
        <v>55</v>
      </c>
      <c r="E238" s="14"/>
      <c r="F238" s="14"/>
      <c r="G238" s="14"/>
      <c r="H238" s="14"/>
      <c r="I238" s="25">
        <v>55</v>
      </c>
      <c r="J238" s="26"/>
      <c r="K238" s="16"/>
      <c r="L238" s="20"/>
    </row>
    <row r="239" spans="1:19" s="21" customFormat="1" ht="17.25" customHeight="1">
      <c r="A239" s="4"/>
      <c r="B239" s="32"/>
      <c r="C239" s="23" t="s">
        <v>130</v>
      </c>
      <c r="D239" s="24">
        <f t="shared" si="10"/>
        <v>110</v>
      </c>
      <c r="E239" s="14"/>
      <c r="F239" s="14"/>
      <c r="G239" s="14"/>
      <c r="H239" s="14"/>
      <c r="I239" s="25">
        <v>110</v>
      </c>
      <c r="J239" s="26"/>
      <c r="K239" s="16"/>
      <c r="L239" s="20"/>
    </row>
    <row r="240" spans="1:19" s="21" customFormat="1" ht="17.25" customHeight="1">
      <c r="A240" s="4"/>
      <c r="B240" s="32"/>
      <c r="C240" s="23" t="s">
        <v>131</v>
      </c>
      <c r="D240" s="24">
        <f t="shared" si="10"/>
        <v>105</v>
      </c>
      <c r="E240" s="14"/>
      <c r="F240" s="14"/>
      <c r="G240" s="14"/>
      <c r="H240" s="14"/>
      <c r="I240" s="25">
        <v>105</v>
      </c>
      <c r="J240" s="26"/>
      <c r="K240" s="16"/>
      <c r="L240" s="20"/>
    </row>
    <row r="241" spans="1:12" s="21" customFormat="1" ht="17.25" customHeight="1">
      <c r="A241" s="4"/>
      <c r="B241" s="32"/>
      <c r="C241" s="23" t="s">
        <v>132</v>
      </c>
      <c r="D241" s="24">
        <f t="shared" si="10"/>
        <v>110</v>
      </c>
      <c r="E241" s="14"/>
      <c r="F241" s="14"/>
      <c r="G241" s="14"/>
      <c r="H241" s="14"/>
      <c r="I241" s="25">
        <v>110</v>
      </c>
      <c r="J241" s="26"/>
      <c r="K241" s="16"/>
      <c r="L241" s="20"/>
    </row>
    <row r="242" spans="1:12" s="21" customFormat="1" ht="17.25" customHeight="1">
      <c r="A242" s="4"/>
      <c r="B242" s="32"/>
      <c r="C242" s="23" t="s">
        <v>133</v>
      </c>
      <c r="D242" s="24">
        <f t="shared" si="10"/>
        <v>91</v>
      </c>
      <c r="E242" s="14"/>
      <c r="F242" s="14"/>
      <c r="G242" s="14"/>
      <c r="H242" s="14"/>
      <c r="I242" s="25">
        <v>91</v>
      </c>
      <c r="J242" s="26"/>
      <c r="K242" s="16"/>
      <c r="L242" s="20"/>
    </row>
    <row r="243" spans="1:12" s="21" customFormat="1" ht="17.25" customHeight="1">
      <c r="A243" s="4"/>
      <c r="B243" s="32"/>
      <c r="C243" s="23" t="s">
        <v>134</v>
      </c>
      <c r="D243" s="24">
        <f t="shared" si="10"/>
        <v>60</v>
      </c>
      <c r="E243" s="14"/>
      <c r="F243" s="14"/>
      <c r="G243" s="14"/>
      <c r="H243" s="14"/>
      <c r="I243" s="25">
        <v>60</v>
      </c>
      <c r="J243" s="26"/>
      <c r="K243" s="16"/>
      <c r="L243" s="20"/>
    </row>
    <row r="244" spans="1:12" s="21" customFormat="1" ht="17.25" customHeight="1">
      <c r="A244" s="4"/>
      <c r="B244" s="32"/>
      <c r="C244" s="23" t="s">
        <v>135</v>
      </c>
      <c r="D244" s="24">
        <f t="shared" si="10"/>
        <v>60</v>
      </c>
      <c r="E244" s="14"/>
      <c r="F244" s="14"/>
      <c r="G244" s="14"/>
      <c r="H244" s="14"/>
      <c r="I244" s="25">
        <v>60</v>
      </c>
      <c r="J244" s="26"/>
      <c r="K244" s="16"/>
      <c r="L244" s="20"/>
    </row>
    <row r="245" spans="1:12" s="21" customFormat="1" ht="17.25" customHeight="1">
      <c r="A245" s="4"/>
      <c r="B245" s="32"/>
      <c r="C245" s="12" t="s">
        <v>39</v>
      </c>
      <c r="D245" s="14">
        <f t="shared" si="10"/>
        <v>1026</v>
      </c>
      <c r="E245" s="14"/>
      <c r="F245" s="14"/>
      <c r="G245" s="14"/>
      <c r="H245" s="14"/>
      <c r="I245" s="14">
        <f>SUM(I246:I265)</f>
        <v>1026</v>
      </c>
      <c r="J245" s="26"/>
      <c r="K245" s="16"/>
      <c r="L245" s="20"/>
    </row>
    <row r="246" spans="1:12" ht="17.25" customHeight="1">
      <c r="A246" s="9"/>
      <c r="B246" s="28"/>
      <c r="C246" s="23" t="s">
        <v>104</v>
      </c>
      <c r="D246" s="24">
        <f t="shared" si="10"/>
        <v>11</v>
      </c>
      <c r="E246" s="24"/>
      <c r="F246" s="24"/>
      <c r="G246" s="24"/>
      <c r="H246" s="24"/>
      <c r="I246" s="24">
        <v>11</v>
      </c>
      <c r="J246" s="15"/>
      <c r="K246" s="16"/>
      <c r="L246" s="6"/>
    </row>
    <row r="247" spans="1:12" ht="17.25" customHeight="1">
      <c r="A247" s="9"/>
      <c r="B247" s="28"/>
      <c r="C247" s="23" t="s">
        <v>67</v>
      </c>
      <c r="D247" s="24">
        <f t="shared" si="10"/>
        <v>11</v>
      </c>
      <c r="E247" s="24"/>
      <c r="F247" s="24"/>
      <c r="G247" s="24"/>
      <c r="H247" s="24"/>
      <c r="I247" s="24">
        <v>11</v>
      </c>
      <c r="J247" s="15"/>
      <c r="K247" s="16"/>
      <c r="L247" s="6"/>
    </row>
    <row r="248" spans="1:12" ht="17.25" customHeight="1">
      <c r="A248" s="9"/>
      <c r="B248" s="28"/>
      <c r="C248" s="23" t="s">
        <v>68</v>
      </c>
      <c r="D248" s="24">
        <f t="shared" si="10"/>
        <v>32</v>
      </c>
      <c r="E248" s="24"/>
      <c r="F248" s="24"/>
      <c r="G248" s="24"/>
      <c r="H248" s="24"/>
      <c r="I248" s="24">
        <v>32</v>
      </c>
      <c r="J248" s="15"/>
      <c r="K248" s="16"/>
      <c r="L248" s="6"/>
    </row>
    <row r="249" spans="1:12" ht="17.25" customHeight="1">
      <c r="A249" s="9"/>
      <c r="B249" s="28"/>
      <c r="C249" s="23" t="s">
        <v>105</v>
      </c>
      <c r="D249" s="24">
        <f t="shared" si="10"/>
        <v>21</v>
      </c>
      <c r="E249" s="24"/>
      <c r="F249" s="24"/>
      <c r="G249" s="24"/>
      <c r="H249" s="24"/>
      <c r="I249" s="24">
        <v>21</v>
      </c>
      <c r="J249" s="15"/>
      <c r="K249" s="16"/>
      <c r="L249" s="6"/>
    </row>
    <row r="250" spans="1:12" ht="17.25" customHeight="1">
      <c r="A250" s="9"/>
      <c r="B250" s="28"/>
      <c r="C250" s="23" t="s">
        <v>69</v>
      </c>
      <c r="D250" s="24">
        <f t="shared" si="10"/>
        <v>11</v>
      </c>
      <c r="E250" s="24"/>
      <c r="F250" s="24"/>
      <c r="G250" s="24"/>
      <c r="H250" s="24"/>
      <c r="I250" s="24">
        <v>11</v>
      </c>
      <c r="J250" s="15"/>
      <c r="K250" s="16"/>
      <c r="L250" s="6"/>
    </row>
    <row r="251" spans="1:12" ht="17.25" customHeight="1">
      <c r="A251" s="9"/>
      <c r="B251" s="28"/>
      <c r="C251" s="23" t="s">
        <v>70</v>
      </c>
      <c r="D251" s="24">
        <f t="shared" si="10"/>
        <v>32</v>
      </c>
      <c r="E251" s="24"/>
      <c r="F251" s="24"/>
      <c r="G251" s="24"/>
      <c r="H251" s="24"/>
      <c r="I251" s="24">
        <v>32</v>
      </c>
      <c r="J251" s="15"/>
      <c r="K251" s="16"/>
      <c r="L251" s="6"/>
    </row>
    <row r="252" spans="1:12" ht="17.25" customHeight="1">
      <c r="A252" s="9"/>
      <c r="B252" s="28"/>
      <c r="C252" s="23" t="s">
        <v>106</v>
      </c>
      <c r="D252" s="24">
        <f t="shared" si="10"/>
        <v>74</v>
      </c>
      <c r="E252" s="24"/>
      <c r="F252" s="24"/>
      <c r="G252" s="24"/>
      <c r="H252" s="24"/>
      <c r="I252" s="24">
        <v>74</v>
      </c>
      <c r="J252" s="15"/>
      <c r="K252" s="16"/>
      <c r="L252" s="6"/>
    </row>
    <row r="253" spans="1:12" ht="17.25" customHeight="1">
      <c r="A253" s="9"/>
      <c r="B253" s="28"/>
      <c r="C253" s="23" t="s">
        <v>108</v>
      </c>
      <c r="D253" s="24">
        <f t="shared" si="10"/>
        <v>74</v>
      </c>
      <c r="E253" s="24"/>
      <c r="F253" s="24"/>
      <c r="G253" s="24"/>
      <c r="H253" s="24"/>
      <c r="I253" s="24">
        <v>74</v>
      </c>
      <c r="J253" s="15"/>
      <c r="K253" s="16"/>
      <c r="L253" s="6"/>
    </row>
    <row r="254" spans="1:12" ht="17.25" customHeight="1">
      <c r="A254" s="9"/>
      <c r="B254" s="28"/>
      <c r="C254" s="23" t="s">
        <v>71</v>
      </c>
      <c r="D254" s="24">
        <f t="shared" si="10"/>
        <v>63</v>
      </c>
      <c r="E254" s="24"/>
      <c r="F254" s="24"/>
      <c r="G254" s="24"/>
      <c r="H254" s="24"/>
      <c r="I254" s="24">
        <v>63</v>
      </c>
      <c r="J254" s="15"/>
      <c r="K254" s="16"/>
      <c r="L254" s="6"/>
    </row>
    <row r="255" spans="1:12" ht="17.25" customHeight="1">
      <c r="A255" s="9"/>
      <c r="B255" s="28"/>
      <c r="C255" s="23" t="s">
        <v>74</v>
      </c>
      <c r="D255" s="24">
        <f t="shared" si="10"/>
        <v>105</v>
      </c>
      <c r="E255" s="24"/>
      <c r="F255" s="24"/>
      <c r="G255" s="24"/>
      <c r="H255" s="24"/>
      <c r="I255" s="24">
        <v>105</v>
      </c>
      <c r="J255" s="15"/>
      <c r="K255" s="16"/>
      <c r="L255" s="6"/>
    </row>
    <row r="256" spans="1:12" ht="17.25" customHeight="1">
      <c r="A256" s="9"/>
      <c r="B256" s="28"/>
      <c r="C256" s="23" t="s">
        <v>72</v>
      </c>
      <c r="D256" s="24">
        <f t="shared" si="10"/>
        <v>32</v>
      </c>
      <c r="E256" s="24"/>
      <c r="F256" s="24"/>
      <c r="G256" s="24"/>
      <c r="H256" s="24"/>
      <c r="I256" s="24">
        <v>32</v>
      </c>
      <c r="J256" s="15"/>
      <c r="K256" s="16"/>
      <c r="L256" s="6"/>
    </row>
    <row r="257" spans="1:18" ht="17.25" customHeight="1">
      <c r="A257" s="9"/>
      <c r="B257" s="28"/>
      <c r="C257" s="23" t="s">
        <v>107</v>
      </c>
      <c r="D257" s="24">
        <f t="shared" si="10"/>
        <v>63</v>
      </c>
      <c r="E257" s="24"/>
      <c r="F257" s="24"/>
      <c r="G257" s="24"/>
      <c r="H257" s="24"/>
      <c r="I257" s="24">
        <v>63</v>
      </c>
      <c r="J257" s="15"/>
      <c r="K257" s="16"/>
      <c r="L257" s="6"/>
    </row>
    <row r="258" spans="1:18" ht="17.25" customHeight="1">
      <c r="A258" s="9"/>
      <c r="B258" s="28"/>
      <c r="C258" s="23" t="s">
        <v>73</v>
      </c>
      <c r="D258" s="24">
        <f t="shared" si="10"/>
        <v>63</v>
      </c>
      <c r="E258" s="24"/>
      <c r="F258" s="24"/>
      <c r="G258" s="24"/>
      <c r="H258" s="24"/>
      <c r="I258" s="24">
        <v>63</v>
      </c>
      <c r="J258" s="15"/>
      <c r="K258" s="16"/>
      <c r="L258" s="6"/>
    </row>
    <row r="259" spans="1:18" ht="17.25" customHeight="1">
      <c r="A259" s="9"/>
      <c r="B259" s="28"/>
      <c r="C259" s="23" t="s">
        <v>75</v>
      </c>
      <c r="D259" s="24">
        <f t="shared" si="10"/>
        <v>85</v>
      </c>
      <c r="E259" s="24"/>
      <c r="F259" s="24"/>
      <c r="G259" s="24"/>
      <c r="H259" s="24"/>
      <c r="I259" s="24">
        <v>85</v>
      </c>
      <c r="J259" s="15"/>
      <c r="K259" s="16"/>
      <c r="L259" s="6"/>
    </row>
    <row r="260" spans="1:18" ht="17.25" customHeight="1">
      <c r="A260" s="9"/>
      <c r="B260" s="28"/>
      <c r="C260" s="23" t="s">
        <v>109</v>
      </c>
      <c r="D260" s="24">
        <f t="shared" si="10"/>
        <v>53</v>
      </c>
      <c r="E260" s="24"/>
      <c r="F260" s="24"/>
      <c r="G260" s="24"/>
      <c r="H260" s="24"/>
      <c r="I260" s="24">
        <v>53</v>
      </c>
      <c r="J260" s="15"/>
      <c r="K260" s="16"/>
      <c r="L260" s="6"/>
    </row>
    <row r="261" spans="1:18" ht="17.25" customHeight="1">
      <c r="A261" s="9"/>
      <c r="B261" s="28"/>
      <c r="C261" s="23" t="s">
        <v>76</v>
      </c>
      <c r="D261" s="24">
        <f t="shared" si="10"/>
        <v>53</v>
      </c>
      <c r="E261" s="24"/>
      <c r="F261" s="24"/>
      <c r="G261" s="24"/>
      <c r="H261" s="24"/>
      <c r="I261" s="24">
        <v>53</v>
      </c>
      <c r="J261" s="15"/>
      <c r="K261" s="16"/>
      <c r="L261" s="6"/>
    </row>
    <row r="262" spans="1:18" ht="17.25" customHeight="1">
      <c r="A262" s="9"/>
      <c r="B262" s="28"/>
      <c r="C262" s="23" t="s">
        <v>77</v>
      </c>
      <c r="D262" s="24">
        <f t="shared" si="10"/>
        <v>85</v>
      </c>
      <c r="E262" s="24"/>
      <c r="F262" s="24"/>
      <c r="G262" s="24"/>
      <c r="H262" s="24"/>
      <c r="I262" s="24">
        <v>85</v>
      </c>
      <c r="J262" s="15"/>
      <c r="K262" s="16"/>
      <c r="L262" s="6"/>
    </row>
    <row r="263" spans="1:18" ht="17.25" customHeight="1">
      <c r="A263" s="9"/>
      <c r="B263" s="28"/>
      <c r="C263" s="23" t="s">
        <v>110</v>
      </c>
      <c r="D263" s="24">
        <f t="shared" si="10"/>
        <v>63</v>
      </c>
      <c r="E263" s="24"/>
      <c r="F263" s="24"/>
      <c r="G263" s="24"/>
      <c r="H263" s="24"/>
      <c r="I263" s="24">
        <v>63</v>
      </c>
      <c r="J263" s="15"/>
      <c r="K263" s="16"/>
      <c r="L263" s="6"/>
    </row>
    <row r="264" spans="1:18" ht="17.25" customHeight="1">
      <c r="A264" s="9"/>
      <c r="B264" s="28"/>
      <c r="C264" s="23" t="s">
        <v>111</v>
      </c>
      <c r="D264" s="24">
        <f t="shared" si="10"/>
        <v>42</v>
      </c>
      <c r="E264" s="24"/>
      <c r="F264" s="24"/>
      <c r="G264" s="24"/>
      <c r="H264" s="24"/>
      <c r="I264" s="24">
        <v>42</v>
      </c>
      <c r="J264" s="15"/>
      <c r="K264" s="16"/>
      <c r="L264" s="6"/>
    </row>
    <row r="265" spans="1:18" ht="17.25" customHeight="1">
      <c r="A265" s="9"/>
      <c r="B265" s="28"/>
      <c r="C265" s="23" t="s">
        <v>112</v>
      </c>
      <c r="D265" s="24">
        <f t="shared" si="10"/>
        <v>53</v>
      </c>
      <c r="E265" s="24"/>
      <c r="F265" s="24"/>
      <c r="G265" s="24"/>
      <c r="H265" s="24"/>
      <c r="I265" s="24">
        <v>53</v>
      </c>
      <c r="J265" s="15"/>
      <c r="K265" s="16"/>
      <c r="L265" s="6"/>
    </row>
    <row r="266" spans="1:18" s="21" customFormat="1" ht="17.25" customHeight="1">
      <c r="A266" s="4"/>
      <c r="B266" s="32"/>
      <c r="C266" s="12" t="s">
        <v>40</v>
      </c>
      <c r="D266" s="14">
        <f t="shared" ref="D266:D329" si="11">SUM(E266:I266)</f>
        <v>576</v>
      </c>
      <c r="E266" s="14"/>
      <c r="F266" s="14"/>
      <c r="G266" s="14"/>
      <c r="H266" s="14"/>
      <c r="I266" s="14">
        <f>SUM(I267:I269)</f>
        <v>576</v>
      </c>
      <c r="J266" s="26"/>
      <c r="K266" s="16"/>
      <c r="L266" s="20"/>
    </row>
    <row r="267" spans="1:18" s="21" customFormat="1" ht="17.25" customHeight="1">
      <c r="A267" s="4"/>
      <c r="B267" s="32"/>
      <c r="C267" s="23" t="s">
        <v>114</v>
      </c>
      <c r="D267" s="24">
        <f t="shared" si="11"/>
        <v>321</v>
      </c>
      <c r="E267" s="14"/>
      <c r="F267" s="14"/>
      <c r="G267" s="14"/>
      <c r="H267" s="14"/>
      <c r="I267" s="25">
        <v>321</v>
      </c>
      <c r="J267" s="26"/>
      <c r="K267" s="16"/>
      <c r="L267" s="20"/>
    </row>
    <row r="268" spans="1:18" s="21" customFormat="1" ht="17.25" customHeight="1">
      <c r="A268" s="4"/>
      <c r="B268" s="32"/>
      <c r="C268" s="23" t="s">
        <v>79</v>
      </c>
      <c r="D268" s="24">
        <f t="shared" si="11"/>
        <v>149</v>
      </c>
      <c r="E268" s="14"/>
      <c r="F268" s="14"/>
      <c r="G268" s="14"/>
      <c r="H268" s="14"/>
      <c r="I268" s="25">
        <v>149</v>
      </c>
      <c r="J268" s="26"/>
      <c r="K268" s="16"/>
      <c r="L268" s="20"/>
    </row>
    <row r="269" spans="1:18" s="21" customFormat="1" ht="17.25" customHeight="1">
      <c r="A269" s="4"/>
      <c r="B269" s="32"/>
      <c r="C269" s="23" t="s">
        <v>115</v>
      </c>
      <c r="D269" s="24">
        <f t="shared" si="11"/>
        <v>106</v>
      </c>
      <c r="E269" s="14"/>
      <c r="F269" s="14"/>
      <c r="G269" s="14"/>
      <c r="H269" s="14"/>
      <c r="I269" s="25">
        <v>106</v>
      </c>
      <c r="J269" s="26"/>
      <c r="K269" s="16"/>
      <c r="L269" s="20"/>
    </row>
    <row r="270" spans="1:18" s="21" customFormat="1" ht="112.5" customHeight="1">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16"/>
      <c r="L270" s="20"/>
      <c r="M270" s="20"/>
      <c r="N270" s="20"/>
      <c r="O270" s="20"/>
      <c r="P270" s="20"/>
      <c r="Q270" s="20"/>
      <c r="R270" s="20"/>
    </row>
    <row r="271" spans="1:18" ht="172.5" customHeight="1">
      <c r="A271" s="9" t="s">
        <v>25</v>
      </c>
      <c r="B271" s="28" t="s">
        <v>26</v>
      </c>
      <c r="C271" s="28"/>
      <c r="D271" s="14">
        <f t="shared" si="11"/>
        <v>5036</v>
      </c>
      <c r="E271" s="14">
        <f>SUM(E272:E308)</f>
        <v>0</v>
      </c>
      <c r="F271" s="14">
        <f>SUM(F272:F308)</f>
        <v>0</v>
      </c>
      <c r="G271" s="14">
        <f>G272+G273+G274+G287+G308</f>
        <v>5036</v>
      </c>
      <c r="H271" s="14">
        <f>SUM(H272:H308)</f>
        <v>0</v>
      </c>
      <c r="I271" s="14">
        <f>SUM(I272:I308)</f>
        <v>0</v>
      </c>
      <c r="J271" s="15"/>
      <c r="K271" s="16"/>
      <c r="L271" s="6"/>
      <c r="M271" s="6"/>
      <c r="N271" s="6"/>
      <c r="O271" s="6"/>
      <c r="P271" s="6"/>
      <c r="Q271" s="6"/>
      <c r="R271" s="6"/>
    </row>
    <row r="272" spans="1:18" s="21" customFormat="1" ht="23.25" customHeight="1">
      <c r="A272" s="4"/>
      <c r="B272" s="32"/>
      <c r="C272" s="32" t="s">
        <v>38</v>
      </c>
      <c r="D272" s="14">
        <f t="shared" si="11"/>
        <v>928</v>
      </c>
      <c r="E272" s="14"/>
      <c r="F272" s="14"/>
      <c r="G272" s="14">
        <v>928</v>
      </c>
      <c r="H272" s="14"/>
      <c r="I272" s="14"/>
      <c r="J272" s="26"/>
      <c r="K272" s="16"/>
      <c r="L272" s="20"/>
    </row>
    <row r="273" spans="1:12" s="21" customFormat="1" ht="31.5" customHeight="1">
      <c r="A273" s="4"/>
      <c r="B273" s="32"/>
      <c r="C273" s="32" t="s">
        <v>44</v>
      </c>
      <c r="D273" s="14">
        <f t="shared" si="11"/>
        <v>396</v>
      </c>
      <c r="E273" s="14"/>
      <c r="F273" s="14"/>
      <c r="G273" s="14">
        <v>396</v>
      </c>
      <c r="H273" s="14"/>
      <c r="I273" s="14"/>
      <c r="J273" s="26"/>
      <c r="K273" s="16"/>
      <c r="L273" s="20"/>
    </row>
    <row r="274" spans="1:12" s="21" customFormat="1" ht="23.25" customHeight="1">
      <c r="A274" s="4"/>
      <c r="B274" s="32"/>
      <c r="C274" s="12" t="s">
        <v>41</v>
      </c>
      <c r="D274" s="14">
        <f t="shared" si="11"/>
        <v>1485</v>
      </c>
      <c r="E274" s="14"/>
      <c r="F274" s="14"/>
      <c r="G274" s="14">
        <f>SUM(G275:G286)</f>
        <v>1485</v>
      </c>
      <c r="H274" s="14"/>
      <c r="I274" s="14"/>
      <c r="J274" s="26"/>
      <c r="K274" s="16"/>
      <c r="L274" s="20"/>
    </row>
    <row r="275" spans="1:12" s="21" customFormat="1" ht="23.25" customHeight="1">
      <c r="A275" s="4"/>
      <c r="B275" s="32"/>
      <c r="C275" s="23" t="s">
        <v>125</v>
      </c>
      <c r="D275" s="30">
        <f t="shared" si="11"/>
        <v>152.5</v>
      </c>
      <c r="E275" s="29"/>
      <c r="F275" s="29"/>
      <c r="G275" s="35">
        <v>152.5</v>
      </c>
      <c r="H275" s="14"/>
      <c r="I275" s="14"/>
      <c r="J275" s="26"/>
      <c r="K275" s="16"/>
      <c r="L275" s="20"/>
    </row>
    <row r="276" spans="1:12" s="21" customFormat="1" ht="31.5">
      <c r="A276" s="4"/>
      <c r="B276" s="32"/>
      <c r="C276" s="23" t="s">
        <v>124</v>
      </c>
      <c r="D276" s="30">
        <f t="shared" si="11"/>
        <v>78.5</v>
      </c>
      <c r="E276" s="29"/>
      <c r="F276" s="29"/>
      <c r="G276" s="35">
        <v>78.5</v>
      </c>
      <c r="H276" s="14"/>
      <c r="I276" s="14"/>
      <c r="J276" s="26"/>
      <c r="K276" s="16"/>
      <c r="L276" s="20"/>
    </row>
    <row r="277" spans="1:12" s="21" customFormat="1" ht="23.25" customHeight="1">
      <c r="A277" s="4"/>
      <c r="B277" s="32"/>
      <c r="C277" s="23" t="s">
        <v>126</v>
      </c>
      <c r="D277" s="30">
        <f t="shared" si="11"/>
        <v>78.5</v>
      </c>
      <c r="E277" s="29"/>
      <c r="F277" s="29"/>
      <c r="G277" s="35">
        <v>78.5</v>
      </c>
      <c r="H277" s="14"/>
      <c r="I277" s="14"/>
      <c r="J277" s="26"/>
      <c r="K277" s="16"/>
      <c r="L277" s="20"/>
    </row>
    <row r="278" spans="1:12" s="21" customFormat="1" ht="23.25" customHeight="1">
      <c r="A278" s="4"/>
      <c r="B278" s="32"/>
      <c r="C278" s="23" t="s">
        <v>136</v>
      </c>
      <c r="D278" s="30">
        <f t="shared" si="11"/>
        <v>68.5</v>
      </c>
      <c r="E278" s="29"/>
      <c r="F278" s="29"/>
      <c r="G278" s="35">
        <v>68.5</v>
      </c>
      <c r="H278" s="14"/>
      <c r="I278" s="14"/>
      <c r="J278" s="26"/>
      <c r="K278" s="16"/>
      <c r="L278" s="20"/>
    </row>
    <row r="279" spans="1:12" s="21" customFormat="1" ht="23.25" customHeight="1">
      <c r="A279" s="4"/>
      <c r="B279" s="32"/>
      <c r="C279" s="23" t="s">
        <v>133</v>
      </c>
      <c r="D279" s="30">
        <f t="shared" si="11"/>
        <v>164.5</v>
      </c>
      <c r="E279" s="29"/>
      <c r="F279" s="29"/>
      <c r="G279" s="35">
        <v>164.5</v>
      </c>
      <c r="H279" s="14"/>
      <c r="I279" s="14"/>
      <c r="J279" s="26"/>
      <c r="K279" s="16"/>
      <c r="L279" s="20"/>
    </row>
    <row r="280" spans="1:12" s="21" customFormat="1" ht="23.25" customHeight="1">
      <c r="A280" s="4"/>
      <c r="B280" s="32"/>
      <c r="C280" s="23" t="s">
        <v>128</v>
      </c>
      <c r="D280" s="24">
        <f t="shared" si="11"/>
        <v>109</v>
      </c>
      <c r="E280" s="14"/>
      <c r="F280" s="14"/>
      <c r="G280" s="25">
        <v>109</v>
      </c>
      <c r="H280" s="14"/>
      <c r="I280" s="14"/>
      <c r="J280" s="26"/>
      <c r="K280" s="16"/>
      <c r="L280" s="20"/>
    </row>
    <row r="281" spans="1:12" s="21" customFormat="1" ht="23.25" customHeight="1">
      <c r="A281" s="4"/>
      <c r="B281" s="32"/>
      <c r="C281" s="23" t="s">
        <v>137</v>
      </c>
      <c r="D281" s="30">
        <f t="shared" si="11"/>
        <v>87.5</v>
      </c>
      <c r="E281" s="29"/>
      <c r="F281" s="29"/>
      <c r="G281" s="35">
        <v>87.5</v>
      </c>
      <c r="H281" s="14"/>
      <c r="I281" s="14"/>
      <c r="J281" s="26"/>
      <c r="K281" s="16"/>
      <c r="L281" s="20"/>
    </row>
    <row r="282" spans="1:12" s="21" customFormat="1" ht="23.25" customHeight="1">
      <c r="A282" s="4"/>
      <c r="B282" s="32"/>
      <c r="C282" s="23" t="s">
        <v>130</v>
      </c>
      <c r="D282" s="30">
        <f t="shared" si="11"/>
        <v>142.5</v>
      </c>
      <c r="E282" s="29"/>
      <c r="F282" s="29"/>
      <c r="G282" s="35">
        <v>142.5</v>
      </c>
      <c r="H282" s="14"/>
      <c r="I282" s="14"/>
      <c r="J282" s="26"/>
      <c r="K282" s="16"/>
      <c r="L282" s="20"/>
    </row>
    <row r="283" spans="1:12" s="21" customFormat="1" ht="23.25" customHeight="1">
      <c r="A283" s="4"/>
      <c r="B283" s="32"/>
      <c r="C283" s="23" t="s">
        <v>135</v>
      </c>
      <c r="D283" s="24">
        <f t="shared" si="11"/>
        <v>121</v>
      </c>
      <c r="E283" s="14"/>
      <c r="F283" s="14"/>
      <c r="G283" s="25">
        <v>121</v>
      </c>
      <c r="H283" s="14"/>
      <c r="I283" s="14"/>
      <c r="J283" s="26"/>
      <c r="K283" s="16"/>
      <c r="L283" s="20"/>
    </row>
    <row r="284" spans="1:12" s="21" customFormat="1" ht="23.25" customHeight="1">
      <c r="A284" s="4"/>
      <c r="B284" s="32"/>
      <c r="C284" s="23" t="s">
        <v>131</v>
      </c>
      <c r="D284" s="24">
        <f t="shared" si="11"/>
        <v>131</v>
      </c>
      <c r="E284" s="14"/>
      <c r="F284" s="14"/>
      <c r="G284" s="25">
        <v>131</v>
      </c>
      <c r="H284" s="14"/>
      <c r="I284" s="14"/>
      <c r="J284" s="26"/>
      <c r="K284" s="16"/>
      <c r="L284" s="20"/>
    </row>
    <row r="285" spans="1:12" s="21" customFormat="1" ht="23.25" customHeight="1">
      <c r="A285" s="4"/>
      <c r="B285" s="32"/>
      <c r="C285" s="23" t="s">
        <v>138</v>
      </c>
      <c r="D285" s="24">
        <f t="shared" si="11"/>
        <v>187</v>
      </c>
      <c r="E285" s="14"/>
      <c r="F285" s="14"/>
      <c r="G285" s="25">
        <v>187</v>
      </c>
      <c r="H285" s="14"/>
      <c r="I285" s="14"/>
      <c r="J285" s="26"/>
      <c r="K285" s="16"/>
      <c r="L285" s="20"/>
    </row>
    <row r="286" spans="1:12" s="21" customFormat="1" ht="23.25" customHeight="1">
      <c r="A286" s="4"/>
      <c r="B286" s="32"/>
      <c r="C286" s="23" t="s">
        <v>134</v>
      </c>
      <c r="D286" s="30">
        <f t="shared" si="11"/>
        <v>164.5</v>
      </c>
      <c r="E286" s="29"/>
      <c r="F286" s="29"/>
      <c r="G286" s="35">
        <v>164.5</v>
      </c>
      <c r="H286" s="14"/>
      <c r="I286" s="14"/>
      <c r="J286" s="26"/>
      <c r="K286" s="16"/>
      <c r="L286" s="20"/>
    </row>
    <row r="287" spans="1:12" s="21" customFormat="1" ht="23.25" customHeight="1">
      <c r="A287" s="4"/>
      <c r="B287" s="32"/>
      <c r="C287" s="12" t="s">
        <v>39</v>
      </c>
      <c r="D287" s="14">
        <f t="shared" si="11"/>
        <v>1856</v>
      </c>
      <c r="E287" s="14"/>
      <c r="F287" s="14"/>
      <c r="G287" s="14">
        <f>SUM(G288:G307)</f>
        <v>1856</v>
      </c>
      <c r="H287" s="14"/>
      <c r="I287" s="14"/>
      <c r="J287" s="26"/>
      <c r="K287" s="16"/>
      <c r="L287" s="20"/>
    </row>
    <row r="288" spans="1:12" s="21" customFormat="1" ht="21" customHeight="1">
      <c r="A288" s="4"/>
      <c r="B288" s="32"/>
      <c r="C288" s="23" t="s">
        <v>104</v>
      </c>
      <c r="D288" s="24">
        <f t="shared" si="11"/>
        <v>19</v>
      </c>
      <c r="E288" s="14"/>
      <c r="F288" s="14"/>
      <c r="G288" s="25">
        <v>19</v>
      </c>
      <c r="H288" s="14"/>
      <c r="I288" s="14"/>
      <c r="J288" s="26"/>
      <c r="K288" s="16"/>
      <c r="L288" s="20"/>
    </row>
    <row r="289" spans="1:12" s="21" customFormat="1" ht="21" customHeight="1">
      <c r="A289" s="4"/>
      <c r="B289" s="32"/>
      <c r="C289" s="23" t="s">
        <v>67</v>
      </c>
      <c r="D289" s="24">
        <f t="shared" si="11"/>
        <v>19</v>
      </c>
      <c r="E289" s="14"/>
      <c r="F289" s="14"/>
      <c r="G289" s="25">
        <v>19</v>
      </c>
      <c r="H289" s="14"/>
      <c r="I289" s="14"/>
      <c r="J289" s="26"/>
      <c r="K289" s="16"/>
      <c r="L289" s="20"/>
    </row>
    <row r="290" spans="1:12" s="21" customFormat="1" ht="21" customHeight="1">
      <c r="A290" s="4"/>
      <c r="B290" s="32"/>
      <c r="C290" s="23" t="s">
        <v>68</v>
      </c>
      <c r="D290" s="24">
        <f t="shared" si="11"/>
        <v>57</v>
      </c>
      <c r="E290" s="14"/>
      <c r="F290" s="14"/>
      <c r="G290" s="25">
        <v>57</v>
      </c>
      <c r="H290" s="14"/>
      <c r="I290" s="14"/>
      <c r="J290" s="26"/>
      <c r="K290" s="16"/>
      <c r="L290" s="20"/>
    </row>
    <row r="291" spans="1:12" s="21" customFormat="1" ht="21" customHeight="1">
      <c r="A291" s="4"/>
      <c r="B291" s="32"/>
      <c r="C291" s="23" t="s">
        <v>105</v>
      </c>
      <c r="D291" s="24">
        <f t="shared" si="11"/>
        <v>38</v>
      </c>
      <c r="E291" s="14"/>
      <c r="F291" s="14"/>
      <c r="G291" s="25">
        <v>38</v>
      </c>
      <c r="H291" s="14"/>
      <c r="I291" s="14"/>
      <c r="J291" s="26"/>
      <c r="K291" s="16"/>
      <c r="L291" s="20"/>
    </row>
    <row r="292" spans="1:12" s="21" customFormat="1" ht="21" customHeight="1">
      <c r="A292" s="4"/>
      <c r="B292" s="32"/>
      <c r="C292" s="23" t="s">
        <v>69</v>
      </c>
      <c r="D292" s="24">
        <f t="shared" si="11"/>
        <v>19</v>
      </c>
      <c r="E292" s="14"/>
      <c r="F292" s="14"/>
      <c r="G292" s="25">
        <v>19</v>
      </c>
      <c r="H292" s="14"/>
      <c r="I292" s="14"/>
      <c r="J292" s="26"/>
      <c r="K292" s="16"/>
      <c r="L292" s="20"/>
    </row>
    <row r="293" spans="1:12" s="21" customFormat="1" ht="21" customHeight="1">
      <c r="A293" s="4"/>
      <c r="B293" s="32"/>
      <c r="C293" s="23" t="s">
        <v>70</v>
      </c>
      <c r="D293" s="24">
        <f t="shared" si="11"/>
        <v>57</v>
      </c>
      <c r="E293" s="14"/>
      <c r="F293" s="14"/>
      <c r="G293" s="25">
        <v>57</v>
      </c>
      <c r="H293" s="14"/>
      <c r="I293" s="14"/>
      <c r="J293" s="26"/>
      <c r="K293" s="16"/>
      <c r="L293" s="20"/>
    </row>
    <row r="294" spans="1:12" s="21" customFormat="1" ht="21" customHeight="1">
      <c r="A294" s="4"/>
      <c r="B294" s="32"/>
      <c r="C294" s="23" t="s">
        <v>106</v>
      </c>
      <c r="D294" s="24">
        <f t="shared" si="11"/>
        <v>134</v>
      </c>
      <c r="E294" s="14"/>
      <c r="F294" s="14"/>
      <c r="G294" s="25">
        <v>134</v>
      </c>
      <c r="H294" s="14"/>
      <c r="I294" s="14"/>
      <c r="J294" s="26"/>
      <c r="K294" s="16"/>
      <c r="L294" s="20"/>
    </row>
    <row r="295" spans="1:12" s="21" customFormat="1" ht="21" customHeight="1">
      <c r="A295" s="4"/>
      <c r="B295" s="32"/>
      <c r="C295" s="23" t="s">
        <v>108</v>
      </c>
      <c r="D295" s="24">
        <f t="shared" si="11"/>
        <v>134</v>
      </c>
      <c r="E295" s="14"/>
      <c r="F295" s="14"/>
      <c r="G295" s="25">
        <v>134</v>
      </c>
      <c r="H295" s="14"/>
      <c r="I295" s="14"/>
      <c r="J295" s="26"/>
      <c r="K295" s="16"/>
      <c r="L295" s="20"/>
    </row>
    <row r="296" spans="1:12" s="21" customFormat="1" ht="21" customHeight="1">
      <c r="A296" s="4"/>
      <c r="B296" s="32"/>
      <c r="C296" s="23" t="s">
        <v>71</v>
      </c>
      <c r="D296" s="24">
        <f t="shared" si="11"/>
        <v>115</v>
      </c>
      <c r="E296" s="14"/>
      <c r="F296" s="14"/>
      <c r="G296" s="25">
        <v>115</v>
      </c>
      <c r="H296" s="14"/>
      <c r="I296" s="14"/>
      <c r="J296" s="26"/>
      <c r="K296" s="16"/>
      <c r="L296" s="20"/>
    </row>
    <row r="297" spans="1:12" s="21" customFormat="1" ht="21" customHeight="1">
      <c r="A297" s="4"/>
      <c r="B297" s="32"/>
      <c r="C297" s="23" t="s">
        <v>74</v>
      </c>
      <c r="D297" s="24">
        <f t="shared" si="11"/>
        <v>191</v>
      </c>
      <c r="E297" s="14"/>
      <c r="F297" s="14"/>
      <c r="G297" s="25">
        <v>191</v>
      </c>
      <c r="H297" s="14"/>
      <c r="I297" s="14"/>
      <c r="J297" s="26"/>
      <c r="K297" s="16"/>
      <c r="L297" s="20"/>
    </row>
    <row r="298" spans="1:12" s="21" customFormat="1" ht="21" customHeight="1">
      <c r="A298" s="4"/>
      <c r="B298" s="32"/>
      <c r="C298" s="23" t="s">
        <v>72</v>
      </c>
      <c r="D298" s="24">
        <f t="shared" si="11"/>
        <v>57</v>
      </c>
      <c r="E298" s="14"/>
      <c r="F298" s="14"/>
      <c r="G298" s="25">
        <v>57</v>
      </c>
      <c r="H298" s="14"/>
      <c r="I298" s="14"/>
      <c r="J298" s="26"/>
      <c r="K298" s="16"/>
      <c r="L298" s="20"/>
    </row>
    <row r="299" spans="1:12" s="21" customFormat="1" ht="21" customHeight="1">
      <c r="A299" s="4"/>
      <c r="B299" s="32"/>
      <c r="C299" s="23" t="s">
        <v>107</v>
      </c>
      <c r="D299" s="24">
        <f t="shared" si="11"/>
        <v>115</v>
      </c>
      <c r="E299" s="14"/>
      <c r="F299" s="14"/>
      <c r="G299" s="25">
        <v>115</v>
      </c>
      <c r="H299" s="14"/>
      <c r="I299" s="14"/>
      <c r="J299" s="26"/>
      <c r="K299" s="16"/>
      <c r="L299" s="20"/>
    </row>
    <row r="300" spans="1:12" s="21" customFormat="1" ht="21" customHeight="1">
      <c r="A300" s="4"/>
      <c r="B300" s="32"/>
      <c r="C300" s="23" t="s">
        <v>73</v>
      </c>
      <c r="D300" s="24">
        <f t="shared" si="11"/>
        <v>115</v>
      </c>
      <c r="E300" s="14"/>
      <c r="F300" s="14"/>
      <c r="G300" s="25">
        <v>115</v>
      </c>
      <c r="H300" s="14"/>
      <c r="I300" s="14"/>
      <c r="J300" s="26"/>
      <c r="K300" s="16"/>
      <c r="L300" s="20"/>
    </row>
    <row r="301" spans="1:12" s="21" customFormat="1" ht="21" customHeight="1">
      <c r="A301" s="4"/>
      <c r="B301" s="32"/>
      <c r="C301" s="23" t="s">
        <v>75</v>
      </c>
      <c r="D301" s="24">
        <f t="shared" si="11"/>
        <v>153</v>
      </c>
      <c r="E301" s="14"/>
      <c r="F301" s="14"/>
      <c r="G301" s="25">
        <v>153</v>
      </c>
      <c r="H301" s="14"/>
      <c r="I301" s="14"/>
      <c r="J301" s="26"/>
      <c r="K301" s="16"/>
      <c r="L301" s="20"/>
    </row>
    <row r="302" spans="1:12" s="21" customFormat="1" ht="21" customHeight="1">
      <c r="A302" s="4"/>
      <c r="B302" s="32"/>
      <c r="C302" s="23" t="s">
        <v>109</v>
      </c>
      <c r="D302" s="24">
        <f t="shared" si="11"/>
        <v>96</v>
      </c>
      <c r="E302" s="14"/>
      <c r="F302" s="14"/>
      <c r="G302" s="25">
        <v>96</v>
      </c>
      <c r="H302" s="14"/>
      <c r="I302" s="14"/>
      <c r="J302" s="26"/>
      <c r="K302" s="16"/>
      <c r="L302" s="20"/>
    </row>
    <row r="303" spans="1:12" s="21" customFormat="1" ht="21" customHeight="1">
      <c r="A303" s="4"/>
      <c r="B303" s="32"/>
      <c r="C303" s="23" t="s">
        <v>76</v>
      </c>
      <c r="D303" s="24">
        <f t="shared" si="11"/>
        <v>96</v>
      </c>
      <c r="E303" s="14"/>
      <c r="F303" s="14"/>
      <c r="G303" s="25">
        <v>96</v>
      </c>
      <c r="H303" s="14"/>
      <c r="I303" s="14"/>
      <c r="J303" s="26"/>
      <c r="K303" s="16"/>
      <c r="L303" s="20"/>
    </row>
    <row r="304" spans="1:12" s="21" customFormat="1" ht="21" customHeight="1">
      <c r="A304" s="4"/>
      <c r="B304" s="32"/>
      <c r="C304" s="23" t="s">
        <v>77</v>
      </c>
      <c r="D304" s="24">
        <f t="shared" si="11"/>
        <v>153</v>
      </c>
      <c r="E304" s="14"/>
      <c r="F304" s="14"/>
      <c r="G304" s="25">
        <v>153</v>
      </c>
      <c r="H304" s="14"/>
      <c r="I304" s="14"/>
      <c r="J304" s="26"/>
      <c r="K304" s="16"/>
      <c r="L304" s="20"/>
    </row>
    <row r="305" spans="1:17" s="21" customFormat="1" ht="21" customHeight="1">
      <c r="A305" s="4"/>
      <c r="B305" s="32"/>
      <c r="C305" s="23" t="s">
        <v>110</v>
      </c>
      <c r="D305" s="24">
        <f t="shared" si="11"/>
        <v>115</v>
      </c>
      <c r="E305" s="14"/>
      <c r="F305" s="14"/>
      <c r="G305" s="25">
        <v>115</v>
      </c>
      <c r="H305" s="14"/>
      <c r="I305" s="14"/>
      <c r="J305" s="26"/>
      <c r="K305" s="16"/>
      <c r="L305" s="20"/>
    </row>
    <row r="306" spans="1:17" s="21" customFormat="1" ht="21" customHeight="1">
      <c r="A306" s="4"/>
      <c r="B306" s="32"/>
      <c r="C306" s="23" t="s">
        <v>111</v>
      </c>
      <c r="D306" s="24">
        <f t="shared" si="11"/>
        <v>77</v>
      </c>
      <c r="E306" s="14"/>
      <c r="F306" s="14"/>
      <c r="G306" s="25">
        <v>77</v>
      </c>
      <c r="H306" s="14"/>
      <c r="I306" s="14"/>
      <c r="J306" s="26"/>
      <c r="K306" s="16"/>
      <c r="L306" s="20"/>
    </row>
    <row r="307" spans="1:17" s="21" customFormat="1" ht="21" customHeight="1">
      <c r="A307" s="4"/>
      <c r="B307" s="32"/>
      <c r="C307" s="23" t="s">
        <v>112</v>
      </c>
      <c r="D307" s="24">
        <f t="shared" si="11"/>
        <v>96</v>
      </c>
      <c r="E307" s="14"/>
      <c r="F307" s="14"/>
      <c r="G307" s="25">
        <v>96</v>
      </c>
      <c r="H307" s="14"/>
      <c r="I307" s="14"/>
      <c r="J307" s="26"/>
      <c r="K307" s="16"/>
      <c r="L307" s="20"/>
    </row>
    <row r="308" spans="1:17" s="21" customFormat="1" ht="23.25" customHeight="1">
      <c r="A308" s="4"/>
      <c r="B308" s="32"/>
      <c r="C308" s="12" t="s">
        <v>40</v>
      </c>
      <c r="D308" s="14">
        <f t="shared" si="11"/>
        <v>371</v>
      </c>
      <c r="E308" s="14"/>
      <c r="F308" s="14"/>
      <c r="G308" s="14">
        <f>SUM(G309:G311)</f>
        <v>371</v>
      </c>
      <c r="H308" s="14"/>
      <c r="I308" s="14"/>
      <c r="J308" s="26"/>
      <c r="K308" s="16"/>
      <c r="L308" s="20"/>
    </row>
    <row r="309" spans="1:17" s="21" customFormat="1" ht="23.25" customHeight="1">
      <c r="A309" s="4"/>
      <c r="B309" s="32"/>
      <c r="C309" s="23" t="s">
        <v>114</v>
      </c>
      <c r="D309" s="24">
        <f t="shared" si="11"/>
        <v>206</v>
      </c>
      <c r="E309" s="14"/>
      <c r="F309" s="14"/>
      <c r="G309" s="25">
        <v>206</v>
      </c>
      <c r="H309" s="14"/>
      <c r="I309" s="14"/>
      <c r="J309" s="26"/>
      <c r="K309" s="16"/>
      <c r="L309" s="20"/>
    </row>
    <row r="310" spans="1:17" s="21" customFormat="1" ht="23.25" customHeight="1">
      <c r="A310" s="4"/>
      <c r="B310" s="32"/>
      <c r="C310" s="23" t="s">
        <v>79</v>
      </c>
      <c r="D310" s="24">
        <f t="shared" si="11"/>
        <v>97</v>
      </c>
      <c r="E310" s="14"/>
      <c r="F310" s="14"/>
      <c r="G310" s="25">
        <v>97</v>
      </c>
      <c r="H310" s="14"/>
      <c r="I310" s="14"/>
      <c r="J310" s="26"/>
      <c r="K310" s="16"/>
      <c r="L310" s="20"/>
    </row>
    <row r="311" spans="1:17" s="21" customFormat="1" ht="23.25" customHeight="1">
      <c r="A311" s="4"/>
      <c r="B311" s="32"/>
      <c r="C311" s="23" t="s">
        <v>115</v>
      </c>
      <c r="D311" s="24">
        <f t="shared" si="11"/>
        <v>68</v>
      </c>
      <c r="E311" s="14"/>
      <c r="F311" s="14"/>
      <c r="G311" s="25">
        <v>68</v>
      </c>
      <c r="H311" s="14"/>
      <c r="I311" s="14"/>
      <c r="J311" s="26"/>
      <c r="K311" s="16"/>
      <c r="L311" s="20"/>
    </row>
    <row r="312" spans="1:17" ht="67.5" customHeight="1">
      <c r="A312" s="9" t="s">
        <v>27</v>
      </c>
      <c r="B312" s="28" t="s">
        <v>28</v>
      </c>
      <c r="C312" s="28"/>
      <c r="D312" s="14">
        <f t="shared" si="11"/>
        <v>790</v>
      </c>
      <c r="E312" s="24">
        <f>SUM(E313:E336)</f>
        <v>0</v>
      </c>
      <c r="F312" s="24">
        <f>SUM(F313:F336)</f>
        <v>0</v>
      </c>
      <c r="G312" s="14">
        <f>G313+G314+G315+G336</f>
        <v>790</v>
      </c>
      <c r="H312" s="24">
        <f>SUM(H313:H336)</f>
        <v>0</v>
      </c>
      <c r="I312" s="24">
        <f>SUM(I313:I336)</f>
        <v>0</v>
      </c>
      <c r="J312" s="15"/>
      <c r="K312" s="16"/>
      <c r="L312" s="6"/>
      <c r="M312" s="6"/>
      <c r="N312" s="6"/>
      <c r="O312" s="6"/>
      <c r="P312" s="6"/>
      <c r="Q312" s="6"/>
    </row>
    <row r="313" spans="1:17" s="21" customFormat="1" ht="20.25" customHeight="1">
      <c r="A313" s="4"/>
      <c r="B313" s="32"/>
      <c r="C313" s="32" t="s">
        <v>46</v>
      </c>
      <c r="D313" s="14">
        <f t="shared" si="11"/>
        <v>210</v>
      </c>
      <c r="E313" s="14"/>
      <c r="F313" s="14"/>
      <c r="G313" s="14">
        <v>210</v>
      </c>
      <c r="H313" s="14"/>
      <c r="I313" s="14"/>
      <c r="J313" s="26"/>
      <c r="K313" s="16"/>
      <c r="L313" s="20"/>
    </row>
    <row r="314" spans="1:17" s="21" customFormat="1" ht="20.25" customHeight="1">
      <c r="A314" s="4"/>
      <c r="B314" s="32"/>
      <c r="C314" s="32" t="s">
        <v>38</v>
      </c>
      <c r="D314" s="14">
        <f t="shared" si="11"/>
        <v>200</v>
      </c>
      <c r="E314" s="14"/>
      <c r="F314" s="14"/>
      <c r="G314" s="14">
        <v>200</v>
      </c>
      <c r="H314" s="14"/>
      <c r="I314" s="14"/>
      <c r="J314" s="26"/>
      <c r="K314" s="16"/>
      <c r="L314" s="20"/>
    </row>
    <row r="315" spans="1:17" s="21" customFormat="1" ht="20.25" customHeight="1">
      <c r="A315" s="4"/>
      <c r="B315" s="32"/>
      <c r="C315" s="12" t="s">
        <v>39</v>
      </c>
      <c r="D315" s="14">
        <f t="shared" si="11"/>
        <v>315</v>
      </c>
      <c r="E315" s="14"/>
      <c r="F315" s="14"/>
      <c r="G315" s="14">
        <f>SUM(G316:G335)</f>
        <v>315</v>
      </c>
      <c r="H315" s="14"/>
      <c r="I315" s="14"/>
      <c r="J315" s="26"/>
      <c r="K315" s="16"/>
      <c r="L315" s="20"/>
    </row>
    <row r="316" spans="1:17" ht="20.25" customHeight="1">
      <c r="A316" s="9"/>
      <c r="B316" s="28"/>
      <c r="C316" s="23" t="s">
        <v>104</v>
      </c>
      <c r="D316" s="24">
        <f t="shared" si="11"/>
        <v>3</v>
      </c>
      <c r="E316" s="24"/>
      <c r="F316" s="24"/>
      <c r="G316" s="25">
        <v>3</v>
      </c>
      <c r="H316" s="24"/>
      <c r="I316" s="24"/>
      <c r="J316" s="15"/>
      <c r="K316" s="16"/>
      <c r="L316" s="6"/>
    </row>
    <row r="317" spans="1:17" ht="20.25" customHeight="1">
      <c r="A317" s="9"/>
      <c r="B317" s="28"/>
      <c r="C317" s="23" t="s">
        <v>67</v>
      </c>
      <c r="D317" s="24">
        <f t="shared" si="11"/>
        <v>3</v>
      </c>
      <c r="E317" s="24"/>
      <c r="F317" s="24"/>
      <c r="G317" s="25">
        <v>3</v>
      </c>
      <c r="H317" s="24"/>
      <c r="I317" s="24"/>
      <c r="J317" s="15"/>
      <c r="K317" s="16"/>
      <c r="L317" s="6"/>
    </row>
    <row r="318" spans="1:17" ht="20.25" customHeight="1">
      <c r="A318" s="9"/>
      <c r="B318" s="28"/>
      <c r="C318" s="23" t="s">
        <v>68</v>
      </c>
      <c r="D318" s="24">
        <f t="shared" si="11"/>
        <v>10</v>
      </c>
      <c r="E318" s="24"/>
      <c r="F318" s="24"/>
      <c r="G318" s="25">
        <v>10</v>
      </c>
      <c r="H318" s="24"/>
      <c r="I318" s="24"/>
      <c r="J318" s="15"/>
      <c r="K318" s="16"/>
      <c r="L318" s="6"/>
    </row>
    <row r="319" spans="1:17" ht="20.25" customHeight="1">
      <c r="A319" s="9"/>
      <c r="B319" s="28"/>
      <c r="C319" s="23" t="s">
        <v>105</v>
      </c>
      <c r="D319" s="24">
        <f t="shared" si="11"/>
        <v>6</v>
      </c>
      <c r="E319" s="24"/>
      <c r="F319" s="24"/>
      <c r="G319" s="25">
        <v>6</v>
      </c>
      <c r="H319" s="24"/>
      <c r="I319" s="24"/>
      <c r="J319" s="15"/>
      <c r="K319" s="16"/>
      <c r="L319" s="6"/>
    </row>
    <row r="320" spans="1:17" ht="20.25" customHeight="1">
      <c r="A320" s="9"/>
      <c r="B320" s="28"/>
      <c r="C320" s="23" t="s">
        <v>69</v>
      </c>
      <c r="D320" s="24">
        <f t="shared" si="11"/>
        <v>6</v>
      </c>
      <c r="E320" s="24"/>
      <c r="F320" s="24"/>
      <c r="G320" s="25">
        <v>6</v>
      </c>
      <c r="H320" s="24"/>
      <c r="I320" s="24"/>
      <c r="J320" s="15"/>
      <c r="K320" s="16"/>
      <c r="L320" s="6"/>
    </row>
    <row r="321" spans="1:12" ht="20.25" customHeight="1">
      <c r="A321" s="9"/>
      <c r="B321" s="28"/>
      <c r="C321" s="23" t="s">
        <v>70</v>
      </c>
      <c r="D321" s="24">
        <f t="shared" si="11"/>
        <v>10</v>
      </c>
      <c r="E321" s="24"/>
      <c r="F321" s="24"/>
      <c r="G321" s="25">
        <v>10</v>
      </c>
      <c r="H321" s="24"/>
      <c r="I321" s="24"/>
      <c r="J321" s="15"/>
      <c r="K321" s="16"/>
      <c r="L321" s="6"/>
    </row>
    <row r="322" spans="1:12" ht="20.25" customHeight="1">
      <c r="A322" s="9"/>
      <c r="B322" s="28"/>
      <c r="C322" s="23" t="s">
        <v>106</v>
      </c>
      <c r="D322" s="24">
        <f t="shared" si="11"/>
        <v>23</v>
      </c>
      <c r="E322" s="24"/>
      <c r="F322" s="24"/>
      <c r="G322" s="25">
        <v>23</v>
      </c>
      <c r="H322" s="24"/>
      <c r="I322" s="24"/>
      <c r="J322" s="15"/>
      <c r="K322" s="16"/>
      <c r="L322" s="6"/>
    </row>
    <row r="323" spans="1:12" ht="20.25" customHeight="1">
      <c r="A323" s="9"/>
      <c r="B323" s="28"/>
      <c r="C323" s="23" t="s">
        <v>108</v>
      </c>
      <c r="D323" s="24">
        <f t="shared" si="11"/>
        <v>23</v>
      </c>
      <c r="E323" s="24"/>
      <c r="F323" s="24"/>
      <c r="G323" s="25">
        <v>23</v>
      </c>
      <c r="H323" s="24"/>
      <c r="I323" s="24"/>
      <c r="J323" s="15"/>
      <c r="K323" s="16"/>
      <c r="L323" s="6"/>
    </row>
    <row r="324" spans="1:12" ht="20.25" customHeight="1">
      <c r="A324" s="9"/>
      <c r="B324" s="28"/>
      <c r="C324" s="23" t="s">
        <v>71</v>
      </c>
      <c r="D324" s="24">
        <f t="shared" si="11"/>
        <v>19</v>
      </c>
      <c r="E324" s="24"/>
      <c r="F324" s="24"/>
      <c r="G324" s="25">
        <v>19</v>
      </c>
      <c r="H324" s="24"/>
      <c r="I324" s="24"/>
      <c r="J324" s="15"/>
      <c r="K324" s="16"/>
      <c r="L324" s="6"/>
    </row>
    <row r="325" spans="1:12" ht="20.25" customHeight="1">
      <c r="A325" s="9"/>
      <c r="B325" s="28"/>
      <c r="C325" s="23" t="s">
        <v>74</v>
      </c>
      <c r="D325" s="24">
        <f t="shared" si="11"/>
        <v>32</v>
      </c>
      <c r="E325" s="24"/>
      <c r="F325" s="24"/>
      <c r="G325" s="25">
        <v>32</v>
      </c>
      <c r="H325" s="24"/>
      <c r="I325" s="24"/>
      <c r="J325" s="15"/>
      <c r="K325" s="16"/>
      <c r="L325" s="6"/>
    </row>
    <row r="326" spans="1:12" ht="20.25" customHeight="1">
      <c r="A326" s="9"/>
      <c r="B326" s="28"/>
      <c r="C326" s="23" t="s">
        <v>72</v>
      </c>
      <c r="D326" s="24">
        <f t="shared" si="11"/>
        <v>10</v>
      </c>
      <c r="E326" s="24"/>
      <c r="F326" s="24"/>
      <c r="G326" s="25">
        <v>10</v>
      </c>
      <c r="H326" s="24"/>
      <c r="I326" s="24"/>
      <c r="J326" s="15"/>
      <c r="K326" s="16"/>
      <c r="L326" s="6"/>
    </row>
    <row r="327" spans="1:12" ht="20.25" customHeight="1">
      <c r="A327" s="9"/>
      <c r="B327" s="28"/>
      <c r="C327" s="23" t="s">
        <v>107</v>
      </c>
      <c r="D327" s="24">
        <f t="shared" si="11"/>
        <v>19</v>
      </c>
      <c r="E327" s="24"/>
      <c r="F327" s="24"/>
      <c r="G327" s="25">
        <v>19</v>
      </c>
      <c r="H327" s="24"/>
      <c r="I327" s="24"/>
      <c r="J327" s="15"/>
      <c r="K327" s="16"/>
      <c r="L327" s="6"/>
    </row>
    <row r="328" spans="1:12" ht="20.25" customHeight="1">
      <c r="A328" s="9"/>
      <c r="B328" s="28"/>
      <c r="C328" s="23" t="s">
        <v>73</v>
      </c>
      <c r="D328" s="24">
        <f t="shared" si="11"/>
        <v>19</v>
      </c>
      <c r="E328" s="24"/>
      <c r="F328" s="24"/>
      <c r="G328" s="25">
        <v>19</v>
      </c>
      <c r="H328" s="24"/>
      <c r="I328" s="24"/>
      <c r="J328" s="15"/>
      <c r="K328" s="16"/>
      <c r="L328" s="6"/>
    </row>
    <row r="329" spans="1:12" ht="20.25" customHeight="1">
      <c r="A329" s="9"/>
      <c r="B329" s="28"/>
      <c r="C329" s="23" t="s">
        <v>75</v>
      </c>
      <c r="D329" s="24">
        <f t="shared" si="11"/>
        <v>26</v>
      </c>
      <c r="E329" s="24"/>
      <c r="F329" s="24"/>
      <c r="G329" s="25">
        <v>26</v>
      </c>
      <c r="H329" s="24"/>
      <c r="I329" s="24"/>
      <c r="J329" s="15"/>
      <c r="K329" s="16"/>
      <c r="L329" s="6"/>
    </row>
    <row r="330" spans="1:12" ht="20.25" customHeight="1">
      <c r="A330" s="9"/>
      <c r="B330" s="28"/>
      <c r="C330" s="23" t="s">
        <v>109</v>
      </c>
      <c r="D330" s="24">
        <f t="shared" ref="D330:D385" si="12">SUM(E330:I330)</f>
        <v>16</v>
      </c>
      <c r="E330" s="24"/>
      <c r="F330" s="24"/>
      <c r="G330" s="25">
        <v>16</v>
      </c>
      <c r="H330" s="24"/>
      <c r="I330" s="24"/>
      <c r="J330" s="15"/>
      <c r="K330" s="16"/>
      <c r="L330" s="6"/>
    </row>
    <row r="331" spans="1:12" ht="20.25" customHeight="1">
      <c r="A331" s="9"/>
      <c r="B331" s="28"/>
      <c r="C331" s="23" t="s">
        <v>76</v>
      </c>
      <c r="D331" s="24">
        <f t="shared" si="12"/>
        <v>16</v>
      </c>
      <c r="E331" s="24"/>
      <c r="F331" s="24"/>
      <c r="G331" s="25">
        <v>16</v>
      </c>
      <c r="H331" s="24"/>
      <c r="I331" s="24"/>
      <c r="J331" s="15"/>
      <c r="K331" s="16"/>
      <c r="L331" s="6"/>
    </row>
    <row r="332" spans="1:12" ht="20.25" customHeight="1">
      <c r="A332" s="9"/>
      <c r="B332" s="28"/>
      <c r="C332" s="23" t="s">
        <v>77</v>
      </c>
      <c r="D332" s="24">
        <f t="shared" si="12"/>
        <v>26</v>
      </c>
      <c r="E332" s="24"/>
      <c r="F332" s="24"/>
      <c r="G332" s="25">
        <v>26</v>
      </c>
      <c r="H332" s="24"/>
      <c r="I332" s="24"/>
      <c r="J332" s="15"/>
      <c r="K332" s="16"/>
      <c r="L332" s="6"/>
    </row>
    <row r="333" spans="1:12" ht="20.25" customHeight="1">
      <c r="A333" s="9"/>
      <c r="B333" s="28"/>
      <c r="C333" s="23" t="s">
        <v>110</v>
      </c>
      <c r="D333" s="24">
        <f t="shared" si="12"/>
        <v>19</v>
      </c>
      <c r="E333" s="24"/>
      <c r="F333" s="24"/>
      <c r="G333" s="25">
        <v>19</v>
      </c>
      <c r="H333" s="24"/>
      <c r="I333" s="24"/>
      <c r="J333" s="15"/>
      <c r="K333" s="16"/>
      <c r="L333" s="6"/>
    </row>
    <row r="334" spans="1:12" ht="20.25" customHeight="1">
      <c r="A334" s="9"/>
      <c r="B334" s="28"/>
      <c r="C334" s="23" t="s">
        <v>111</v>
      </c>
      <c r="D334" s="24">
        <f t="shared" si="12"/>
        <v>13</v>
      </c>
      <c r="E334" s="24"/>
      <c r="F334" s="24"/>
      <c r="G334" s="25">
        <v>13</v>
      </c>
      <c r="H334" s="24"/>
      <c r="I334" s="24"/>
      <c r="J334" s="15"/>
      <c r="K334" s="16"/>
      <c r="L334" s="6"/>
    </row>
    <row r="335" spans="1:12" ht="20.25" customHeight="1">
      <c r="A335" s="9"/>
      <c r="B335" s="28"/>
      <c r="C335" s="23" t="s">
        <v>112</v>
      </c>
      <c r="D335" s="24">
        <f t="shared" si="12"/>
        <v>16</v>
      </c>
      <c r="E335" s="24"/>
      <c r="F335" s="24"/>
      <c r="G335" s="25">
        <v>16</v>
      </c>
      <c r="H335" s="24"/>
      <c r="I335" s="24"/>
      <c r="J335" s="15"/>
      <c r="K335" s="16"/>
      <c r="L335" s="6"/>
    </row>
    <row r="336" spans="1:12" s="21" customFormat="1" ht="20.25" customHeight="1">
      <c r="A336" s="4"/>
      <c r="B336" s="32"/>
      <c r="C336" s="12" t="s">
        <v>40</v>
      </c>
      <c r="D336" s="14">
        <f>SUM(D337:D339)</f>
        <v>65</v>
      </c>
      <c r="E336" s="14"/>
      <c r="F336" s="14"/>
      <c r="G336" s="14">
        <f>SUM(G337:G339)</f>
        <v>65</v>
      </c>
      <c r="H336" s="14"/>
      <c r="I336" s="14"/>
      <c r="J336" s="38"/>
      <c r="K336" s="16"/>
      <c r="L336" s="20"/>
    </row>
    <row r="337" spans="1:18" s="21" customFormat="1" ht="20.25" customHeight="1">
      <c r="A337" s="4"/>
      <c r="B337" s="32"/>
      <c r="C337" s="23" t="s">
        <v>114</v>
      </c>
      <c r="D337" s="30">
        <f t="shared" si="12"/>
        <v>21.7</v>
      </c>
      <c r="E337" s="29"/>
      <c r="F337" s="29"/>
      <c r="G337" s="35">
        <v>21.7</v>
      </c>
      <c r="H337" s="14"/>
      <c r="I337" s="14"/>
      <c r="J337" s="26"/>
      <c r="K337" s="16"/>
      <c r="L337" s="20"/>
    </row>
    <row r="338" spans="1:18" s="21" customFormat="1" ht="20.25" customHeight="1">
      <c r="A338" s="4"/>
      <c r="B338" s="32"/>
      <c r="C338" s="23" t="s">
        <v>79</v>
      </c>
      <c r="D338" s="30">
        <f t="shared" si="12"/>
        <v>21.7</v>
      </c>
      <c r="E338" s="29"/>
      <c r="F338" s="29"/>
      <c r="G338" s="35">
        <v>21.7</v>
      </c>
      <c r="H338" s="14"/>
      <c r="I338" s="14"/>
      <c r="J338" s="26"/>
      <c r="K338" s="16"/>
      <c r="L338" s="20"/>
    </row>
    <row r="339" spans="1:18" s="21" customFormat="1" ht="20.25" customHeight="1">
      <c r="A339" s="4"/>
      <c r="B339" s="32"/>
      <c r="C339" s="23" t="s">
        <v>115</v>
      </c>
      <c r="D339" s="30">
        <f t="shared" si="12"/>
        <v>21.6</v>
      </c>
      <c r="E339" s="29"/>
      <c r="F339" s="29"/>
      <c r="G339" s="35">
        <v>21.6</v>
      </c>
      <c r="H339" s="14"/>
      <c r="I339" s="14"/>
      <c r="J339" s="26"/>
      <c r="K339" s="16"/>
      <c r="L339" s="20"/>
    </row>
    <row r="340" spans="1:18" ht="47.25">
      <c r="A340" s="9" t="s">
        <v>29</v>
      </c>
      <c r="B340" s="28" t="s">
        <v>30</v>
      </c>
      <c r="C340" s="28"/>
      <c r="D340" s="14">
        <f t="shared" si="12"/>
        <v>1030</v>
      </c>
      <c r="E340" s="14">
        <f>SUM(E341:E384)</f>
        <v>0</v>
      </c>
      <c r="F340" s="14">
        <f>SUM(F341:F384)</f>
        <v>0</v>
      </c>
      <c r="G340" s="14">
        <f>SUM(G341:G384)</f>
        <v>0</v>
      </c>
      <c r="H340" s="14">
        <f>H341+H342+H343+H344+H345+H346+H367+H380+H384</f>
        <v>1030</v>
      </c>
      <c r="I340" s="14">
        <f>SUM(I341:I384)</f>
        <v>0</v>
      </c>
      <c r="J340" s="15"/>
      <c r="K340" s="16"/>
      <c r="L340" s="6"/>
      <c r="M340" s="6"/>
      <c r="N340" s="6"/>
      <c r="O340" s="6"/>
      <c r="P340" s="6"/>
      <c r="Q340" s="6"/>
      <c r="R340" s="6"/>
    </row>
    <row r="341" spans="1:18" s="21" customFormat="1" ht="33" customHeight="1">
      <c r="A341" s="4"/>
      <c r="B341" s="12"/>
      <c r="C341" s="12" t="s">
        <v>45</v>
      </c>
      <c r="D341" s="14">
        <f t="shared" si="12"/>
        <v>100</v>
      </c>
      <c r="E341" s="14"/>
      <c r="F341" s="14"/>
      <c r="G341" s="42"/>
      <c r="H341" s="14">
        <v>100</v>
      </c>
      <c r="I341" s="14"/>
      <c r="J341" s="26"/>
      <c r="K341" s="16"/>
      <c r="L341" s="20"/>
    </row>
    <row r="342" spans="1:18" s="21" customFormat="1" ht="21.75" customHeight="1">
      <c r="A342" s="4"/>
      <c r="B342" s="12"/>
      <c r="C342" s="12" t="s">
        <v>47</v>
      </c>
      <c r="D342" s="14">
        <f t="shared" si="12"/>
        <v>20</v>
      </c>
      <c r="E342" s="43"/>
      <c r="F342" s="43"/>
      <c r="G342" s="42"/>
      <c r="H342" s="14">
        <v>20</v>
      </c>
      <c r="I342" s="43"/>
      <c r="J342" s="26"/>
      <c r="K342" s="16"/>
      <c r="L342" s="20"/>
    </row>
    <row r="343" spans="1:18" s="21" customFormat="1" ht="30" customHeight="1">
      <c r="A343" s="4"/>
      <c r="B343" s="12"/>
      <c r="C343" s="12" t="s">
        <v>44</v>
      </c>
      <c r="D343" s="14">
        <f t="shared" si="12"/>
        <v>59</v>
      </c>
      <c r="E343" s="43"/>
      <c r="F343" s="43"/>
      <c r="G343" s="42"/>
      <c r="H343" s="14">
        <v>59</v>
      </c>
      <c r="I343" s="43"/>
      <c r="J343" s="26"/>
      <c r="K343" s="16"/>
      <c r="L343" s="20"/>
    </row>
    <row r="344" spans="1:18" s="21" customFormat="1" ht="21" customHeight="1">
      <c r="A344" s="4"/>
      <c r="B344" s="12"/>
      <c r="C344" s="12" t="s">
        <v>37</v>
      </c>
      <c r="D344" s="14">
        <f t="shared" si="12"/>
        <v>200</v>
      </c>
      <c r="E344" s="14"/>
      <c r="F344" s="14"/>
      <c r="G344" s="42"/>
      <c r="H344" s="14">
        <v>200</v>
      </c>
      <c r="I344" s="14"/>
      <c r="J344" s="26"/>
      <c r="K344" s="16"/>
      <c r="L344" s="20"/>
    </row>
    <row r="345" spans="1:18" s="21" customFormat="1" ht="31.5">
      <c r="A345" s="4"/>
      <c r="B345" s="12"/>
      <c r="C345" s="12" t="s">
        <v>36</v>
      </c>
      <c r="D345" s="14">
        <f t="shared" si="12"/>
        <v>132</v>
      </c>
      <c r="E345" s="14"/>
      <c r="F345" s="14"/>
      <c r="G345" s="42"/>
      <c r="H345" s="14">
        <v>132</v>
      </c>
      <c r="I345" s="14"/>
      <c r="J345" s="26"/>
      <c r="K345" s="16"/>
      <c r="L345" s="20"/>
    </row>
    <row r="346" spans="1:18" s="21" customFormat="1" ht="21" customHeight="1">
      <c r="A346" s="4"/>
      <c r="B346" s="12"/>
      <c r="C346" s="12" t="s">
        <v>39</v>
      </c>
      <c r="D346" s="14">
        <f t="shared" si="12"/>
        <v>276</v>
      </c>
      <c r="E346" s="14"/>
      <c r="F346" s="14"/>
      <c r="G346" s="42"/>
      <c r="H346" s="14">
        <f>SUM(H347:H366)</f>
        <v>276</v>
      </c>
      <c r="I346" s="14"/>
      <c r="J346" s="26"/>
      <c r="K346" s="16"/>
      <c r="L346" s="20"/>
    </row>
    <row r="347" spans="1:18" ht="21" customHeight="1">
      <c r="A347" s="9"/>
      <c r="B347" s="40"/>
      <c r="C347" s="23" t="s">
        <v>104</v>
      </c>
      <c r="D347" s="24">
        <f t="shared" si="12"/>
        <v>3</v>
      </c>
      <c r="E347" s="24"/>
      <c r="F347" s="24"/>
      <c r="G347" s="44"/>
      <c r="H347" s="25">
        <v>3</v>
      </c>
      <c r="I347" s="24"/>
      <c r="J347" s="15"/>
      <c r="K347" s="16"/>
      <c r="L347" s="6"/>
    </row>
    <row r="348" spans="1:18" ht="21" customHeight="1">
      <c r="A348" s="9"/>
      <c r="B348" s="40"/>
      <c r="C348" s="23" t="s">
        <v>67</v>
      </c>
      <c r="D348" s="24">
        <f t="shared" si="12"/>
        <v>3</v>
      </c>
      <c r="E348" s="24"/>
      <c r="F348" s="24"/>
      <c r="G348" s="44"/>
      <c r="H348" s="25">
        <v>3</v>
      </c>
      <c r="I348" s="24"/>
      <c r="J348" s="15"/>
      <c r="K348" s="16"/>
      <c r="L348" s="6"/>
    </row>
    <row r="349" spans="1:18" ht="21" customHeight="1">
      <c r="A349" s="9"/>
      <c r="B349" s="40"/>
      <c r="C349" s="23" t="s">
        <v>68</v>
      </c>
      <c r="D349" s="24">
        <f t="shared" si="12"/>
        <v>9</v>
      </c>
      <c r="E349" s="24"/>
      <c r="F349" s="24"/>
      <c r="G349" s="44"/>
      <c r="H349" s="25">
        <v>9</v>
      </c>
      <c r="I349" s="24"/>
      <c r="J349" s="15"/>
      <c r="K349" s="16"/>
      <c r="L349" s="6"/>
    </row>
    <row r="350" spans="1:18" ht="21" customHeight="1">
      <c r="A350" s="9"/>
      <c r="B350" s="40"/>
      <c r="C350" s="23" t="s">
        <v>105</v>
      </c>
      <c r="D350" s="24">
        <f t="shared" si="12"/>
        <v>6</v>
      </c>
      <c r="E350" s="24"/>
      <c r="F350" s="24"/>
      <c r="G350" s="44"/>
      <c r="H350" s="25">
        <v>6</v>
      </c>
      <c r="I350" s="24"/>
      <c r="J350" s="15"/>
      <c r="K350" s="16"/>
      <c r="L350" s="6"/>
    </row>
    <row r="351" spans="1:18" ht="21" customHeight="1">
      <c r="A351" s="9"/>
      <c r="B351" s="40"/>
      <c r="C351" s="23" t="s">
        <v>69</v>
      </c>
      <c r="D351" s="24">
        <f t="shared" si="12"/>
        <v>6</v>
      </c>
      <c r="E351" s="24"/>
      <c r="F351" s="24"/>
      <c r="G351" s="44"/>
      <c r="H351" s="25">
        <v>6</v>
      </c>
      <c r="I351" s="24"/>
      <c r="J351" s="15"/>
      <c r="K351" s="16"/>
      <c r="L351" s="6"/>
    </row>
    <row r="352" spans="1:18" ht="21" customHeight="1">
      <c r="A352" s="9"/>
      <c r="B352" s="40"/>
      <c r="C352" s="23" t="s">
        <v>70</v>
      </c>
      <c r="D352" s="24">
        <f t="shared" si="12"/>
        <v>9</v>
      </c>
      <c r="E352" s="24"/>
      <c r="F352" s="24"/>
      <c r="G352" s="44"/>
      <c r="H352" s="25">
        <v>9</v>
      </c>
      <c r="I352" s="24"/>
      <c r="J352" s="15"/>
      <c r="K352" s="16"/>
      <c r="L352" s="6"/>
    </row>
    <row r="353" spans="1:12" ht="21" customHeight="1">
      <c r="A353" s="9"/>
      <c r="B353" s="40"/>
      <c r="C353" s="23" t="s">
        <v>106</v>
      </c>
      <c r="D353" s="24">
        <f t="shared" si="12"/>
        <v>19</v>
      </c>
      <c r="E353" s="24"/>
      <c r="F353" s="24"/>
      <c r="G353" s="44"/>
      <c r="H353" s="25">
        <v>19</v>
      </c>
      <c r="I353" s="24"/>
      <c r="J353" s="15"/>
      <c r="K353" s="16"/>
      <c r="L353" s="6"/>
    </row>
    <row r="354" spans="1:12" ht="21" customHeight="1">
      <c r="A354" s="9"/>
      <c r="B354" s="40"/>
      <c r="C354" s="23" t="s">
        <v>108</v>
      </c>
      <c r="D354" s="24">
        <f t="shared" si="12"/>
        <v>19</v>
      </c>
      <c r="E354" s="24"/>
      <c r="F354" s="24"/>
      <c r="G354" s="44"/>
      <c r="H354" s="25">
        <v>19</v>
      </c>
      <c r="I354" s="24"/>
      <c r="J354" s="15"/>
      <c r="K354" s="16"/>
      <c r="L354" s="6"/>
    </row>
    <row r="355" spans="1:12" ht="21" customHeight="1">
      <c r="A355" s="9"/>
      <c r="B355" s="40"/>
      <c r="C355" s="23" t="s">
        <v>71</v>
      </c>
      <c r="D355" s="24">
        <f t="shared" si="12"/>
        <v>17</v>
      </c>
      <c r="E355" s="24"/>
      <c r="F355" s="24"/>
      <c r="G355" s="44"/>
      <c r="H355" s="25">
        <v>17</v>
      </c>
      <c r="I355" s="24"/>
      <c r="J355" s="15"/>
      <c r="K355" s="16"/>
      <c r="L355" s="6"/>
    </row>
    <row r="356" spans="1:12" ht="21" customHeight="1">
      <c r="A356" s="9"/>
      <c r="B356" s="40"/>
      <c r="C356" s="23" t="s">
        <v>74</v>
      </c>
      <c r="D356" s="24">
        <f t="shared" si="12"/>
        <v>26</v>
      </c>
      <c r="E356" s="24"/>
      <c r="F356" s="24"/>
      <c r="G356" s="44"/>
      <c r="H356" s="25">
        <v>26</v>
      </c>
      <c r="I356" s="24"/>
      <c r="J356" s="15"/>
      <c r="K356" s="16"/>
      <c r="L356" s="6"/>
    </row>
    <row r="357" spans="1:12" ht="21" customHeight="1">
      <c r="A357" s="9"/>
      <c r="B357" s="40"/>
      <c r="C357" s="23" t="s">
        <v>72</v>
      </c>
      <c r="D357" s="24">
        <f t="shared" si="12"/>
        <v>9</v>
      </c>
      <c r="E357" s="24"/>
      <c r="F357" s="24"/>
      <c r="G357" s="44"/>
      <c r="H357" s="25">
        <v>9</v>
      </c>
      <c r="I357" s="24"/>
      <c r="J357" s="15"/>
      <c r="K357" s="16"/>
      <c r="L357" s="6"/>
    </row>
    <row r="358" spans="1:12" ht="21" customHeight="1">
      <c r="A358" s="9"/>
      <c r="B358" s="40"/>
      <c r="C358" s="23" t="s">
        <v>107</v>
      </c>
      <c r="D358" s="24">
        <f t="shared" si="12"/>
        <v>17</v>
      </c>
      <c r="E358" s="24"/>
      <c r="F358" s="24"/>
      <c r="G358" s="44"/>
      <c r="H358" s="25">
        <v>17</v>
      </c>
      <c r="I358" s="24"/>
      <c r="J358" s="15"/>
      <c r="K358" s="16"/>
      <c r="L358" s="6"/>
    </row>
    <row r="359" spans="1:12" ht="21" customHeight="1">
      <c r="A359" s="9"/>
      <c r="B359" s="40"/>
      <c r="C359" s="23" t="s">
        <v>73</v>
      </c>
      <c r="D359" s="24">
        <f t="shared" si="12"/>
        <v>17</v>
      </c>
      <c r="E359" s="24"/>
      <c r="F359" s="24"/>
      <c r="G359" s="44"/>
      <c r="H359" s="25">
        <v>17</v>
      </c>
      <c r="I359" s="24"/>
      <c r="J359" s="15"/>
      <c r="K359" s="16"/>
      <c r="L359" s="6"/>
    </row>
    <row r="360" spans="1:12" ht="21" customHeight="1">
      <c r="A360" s="9"/>
      <c r="B360" s="40"/>
      <c r="C360" s="23" t="s">
        <v>75</v>
      </c>
      <c r="D360" s="24">
        <f t="shared" si="12"/>
        <v>23</v>
      </c>
      <c r="E360" s="24"/>
      <c r="F360" s="24"/>
      <c r="G360" s="44"/>
      <c r="H360" s="25">
        <v>23</v>
      </c>
      <c r="I360" s="24"/>
      <c r="J360" s="15"/>
      <c r="K360" s="16"/>
      <c r="L360" s="6"/>
    </row>
    <row r="361" spans="1:12" ht="21" customHeight="1">
      <c r="A361" s="9"/>
      <c r="B361" s="40"/>
      <c r="C361" s="23" t="s">
        <v>109</v>
      </c>
      <c r="D361" s="24">
        <f t="shared" si="12"/>
        <v>14</v>
      </c>
      <c r="E361" s="24"/>
      <c r="F361" s="24"/>
      <c r="G361" s="44"/>
      <c r="H361" s="25">
        <v>14</v>
      </c>
      <c r="I361" s="24"/>
      <c r="J361" s="15"/>
      <c r="K361" s="16"/>
      <c r="L361" s="6"/>
    </row>
    <row r="362" spans="1:12" ht="21" customHeight="1">
      <c r="A362" s="9"/>
      <c r="B362" s="40"/>
      <c r="C362" s="23" t="s">
        <v>76</v>
      </c>
      <c r="D362" s="24">
        <f t="shared" si="12"/>
        <v>14</v>
      </c>
      <c r="E362" s="24"/>
      <c r="F362" s="24"/>
      <c r="G362" s="44"/>
      <c r="H362" s="25">
        <v>14</v>
      </c>
      <c r="I362" s="24"/>
      <c r="J362" s="15"/>
      <c r="K362" s="16"/>
      <c r="L362" s="6"/>
    </row>
    <row r="363" spans="1:12" ht="21" customHeight="1">
      <c r="A363" s="9"/>
      <c r="B363" s="40"/>
      <c r="C363" s="23" t="s">
        <v>77</v>
      </c>
      <c r="D363" s="24">
        <f t="shared" si="12"/>
        <v>23</v>
      </c>
      <c r="E363" s="24"/>
      <c r="F363" s="24"/>
      <c r="G363" s="44"/>
      <c r="H363" s="25">
        <v>23</v>
      </c>
      <c r="I363" s="24"/>
      <c r="J363" s="15"/>
      <c r="K363" s="16"/>
      <c r="L363" s="6"/>
    </row>
    <row r="364" spans="1:12" ht="21" customHeight="1">
      <c r="A364" s="9"/>
      <c r="B364" s="40"/>
      <c r="C364" s="23" t="s">
        <v>110</v>
      </c>
      <c r="D364" s="24">
        <f t="shared" si="12"/>
        <v>17</v>
      </c>
      <c r="E364" s="24"/>
      <c r="F364" s="24"/>
      <c r="G364" s="44"/>
      <c r="H364" s="25">
        <v>17</v>
      </c>
      <c r="I364" s="24"/>
      <c r="J364" s="15"/>
      <c r="K364" s="16"/>
      <c r="L364" s="6"/>
    </row>
    <row r="365" spans="1:12" ht="21" customHeight="1">
      <c r="A365" s="9"/>
      <c r="B365" s="40"/>
      <c r="C365" s="23" t="s">
        <v>111</v>
      </c>
      <c r="D365" s="24">
        <f t="shared" si="12"/>
        <v>11</v>
      </c>
      <c r="E365" s="24"/>
      <c r="F365" s="24"/>
      <c r="G365" s="44"/>
      <c r="H365" s="25">
        <v>11</v>
      </c>
      <c r="I365" s="24"/>
      <c r="J365" s="15"/>
      <c r="K365" s="16"/>
      <c r="L365" s="6"/>
    </row>
    <row r="366" spans="1:12" ht="21" customHeight="1">
      <c r="A366" s="9"/>
      <c r="B366" s="40"/>
      <c r="C366" s="23" t="s">
        <v>112</v>
      </c>
      <c r="D366" s="24">
        <f t="shared" si="12"/>
        <v>14</v>
      </c>
      <c r="E366" s="24"/>
      <c r="F366" s="24"/>
      <c r="G366" s="44"/>
      <c r="H366" s="25">
        <v>14</v>
      </c>
      <c r="I366" s="24"/>
      <c r="J366" s="15"/>
      <c r="K366" s="16"/>
      <c r="L366" s="6"/>
    </row>
    <row r="367" spans="1:12" s="21" customFormat="1" ht="21" customHeight="1">
      <c r="A367" s="4"/>
      <c r="B367" s="12"/>
      <c r="C367" s="12" t="s">
        <v>41</v>
      </c>
      <c r="D367" s="14">
        <f t="shared" si="12"/>
        <v>221</v>
      </c>
      <c r="E367" s="14"/>
      <c r="F367" s="14"/>
      <c r="G367" s="42"/>
      <c r="H367" s="14">
        <f>SUM(H368:H379)</f>
        <v>221</v>
      </c>
      <c r="I367" s="14"/>
      <c r="J367" s="26"/>
      <c r="K367" s="16"/>
      <c r="L367" s="20"/>
    </row>
    <row r="368" spans="1:12" s="21" customFormat="1" ht="21" customHeight="1">
      <c r="A368" s="4"/>
      <c r="B368" s="12"/>
      <c r="C368" s="23" t="s">
        <v>125</v>
      </c>
      <c r="D368" s="24">
        <f t="shared" si="12"/>
        <v>20</v>
      </c>
      <c r="E368" s="14"/>
      <c r="F368" s="14"/>
      <c r="G368" s="42"/>
      <c r="H368" s="25">
        <v>20</v>
      </c>
      <c r="I368" s="14"/>
      <c r="J368" s="26"/>
      <c r="K368" s="16"/>
      <c r="L368" s="20"/>
    </row>
    <row r="369" spans="1:12" s="21" customFormat="1" ht="31.5">
      <c r="A369" s="4"/>
      <c r="B369" s="12"/>
      <c r="C369" s="23" t="s">
        <v>124</v>
      </c>
      <c r="D369" s="24">
        <f t="shared" si="12"/>
        <v>10</v>
      </c>
      <c r="E369" s="14"/>
      <c r="F369" s="14"/>
      <c r="G369" s="42"/>
      <c r="H369" s="25">
        <v>10</v>
      </c>
      <c r="I369" s="14"/>
      <c r="J369" s="26"/>
      <c r="K369" s="16"/>
      <c r="L369" s="20"/>
    </row>
    <row r="370" spans="1:12" s="21" customFormat="1" ht="21" customHeight="1">
      <c r="A370" s="4"/>
      <c r="B370" s="12"/>
      <c r="C370" s="23" t="s">
        <v>126</v>
      </c>
      <c r="D370" s="24">
        <f t="shared" si="12"/>
        <v>20</v>
      </c>
      <c r="E370" s="14"/>
      <c r="F370" s="14"/>
      <c r="G370" s="42"/>
      <c r="H370" s="25">
        <v>20</v>
      </c>
      <c r="I370" s="14"/>
      <c r="J370" s="26"/>
      <c r="K370" s="16"/>
      <c r="L370" s="20"/>
    </row>
    <row r="371" spans="1:12" s="21" customFormat="1" ht="21" customHeight="1">
      <c r="A371" s="4"/>
      <c r="B371" s="12"/>
      <c r="C371" s="23" t="s">
        <v>136</v>
      </c>
      <c r="D371" s="24">
        <f t="shared" si="12"/>
        <v>11</v>
      </c>
      <c r="E371" s="14"/>
      <c r="F371" s="14"/>
      <c r="G371" s="42"/>
      <c r="H371" s="25">
        <v>11</v>
      </c>
      <c r="I371" s="14"/>
      <c r="J371" s="26"/>
      <c r="K371" s="16"/>
      <c r="L371" s="20"/>
    </row>
    <row r="372" spans="1:12" s="21" customFormat="1" ht="21" customHeight="1">
      <c r="A372" s="4"/>
      <c r="B372" s="12"/>
      <c r="C372" s="23" t="s">
        <v>133</v>
      </c>
      <c r="D372" s="24">
        <f t="shared" si="12"/>
        <v>20</v>
      </c>
      <c r="E372" s="14"/>
      <c r="F372" s="14"/>
      <c r="G372" s="42"/>
      <c r="H372" s="25">
        <v>20</v>
      </c>
      <c r="I372" s="14"/>
      <c r="J372" s="26"/>
      <c r="K372" s="16"/>
      <c r="L372" s="20"/>
    </row>
    <row r="373" spans="1:12" s="21" customFormat="1" ht="21" customHeight="1">
      <c r="A373" s="4"/>
      <c r="B373" s="12"/>
      <c r="C373" s="23" t="s">
        <v>128</v>
      </c>
      <c r="D373" s="24">
        <f t="shared" si="12"/>
        <v>20</v>
      </c>
      <c r="E373" s="14"/>
      <c r="F373" s="14"/>
      <c r="G373" s="42"/>
      <c r="H373" s="25">
        <v>20</v>
      </c>
      <c r="I373" s="14"/>
      <c r="J373" s="26"/>
      <c r="K373" s="16"/>
      <c r="L373" s="20"/>
    </row>
    <row r="374" spans="1:12" s="21" customFormat="1" ht="21" customHeight="1">
      <c r="A374" s="4"/>
      <c r="B374" s="12"/>
      <c r="C374" s="23" t="s">
        <v>137</v>
      </c>
      <c r="D374" s="24">
        <f t="shared" si="12"/>
        <v>20</v>
      </c>
      <c r="E374" s="14"/>
      <c r="F374" s="14"/>
      <c r="G374" s="42"/>
      <c r="H374" s="25">
        <v>20</v>
      </c>
      <c r="I374" s="14"/>
      <c r="J374" s="26"/>
      <c r="K374" s="16"/>
      <c r="L374" s="20"/>
    </row>
    <row r="375" spans="1:12" s="21" customFormat="1" ht="21" customHeight="1">
      <c r="A375" s="4"/>
      <c r="B375" s="12"/>
      <c r="C375" s="23" t="s">
        <v>130</v>
      </c>
      <c r="D375" s="24">
        <f t="shared" si="12"/>
        <v>20</v>
      </c>
      <c r="E375" s="14"/>
      <c r="F375" s="14"/>
      <c r="G375" s="42"/>
      <c r="H375" s="25">
        <v>20</v>
      </c>
      <c r="I375" s="14"/>
      <c r="J375" s="26"/>
      <c r="K375" s="16"/>
      <c r="L375" s="20"/>
    </row>
    <row r="376" spans="1:12" s="21" customFormat="1" ht="21" customHeight="1">
      <c r="A376" s="4"/>
      <c r="B376" s="12"/>
      <c r="C376" s="23" t="s">
        <v>135</v>
      </c>
      <c r="D376" s="24">
        <f t="shared" si="12"/>
        <v>20</v>
      </c>
      <c r="E376" s="14"/>
      <c r="F376" s="14"/>
      <c r="G376" s="42"/>
      <c r="H376" s="25">
        <v>20</v>
      </c>
      <c r="I376" s="14"/>
      <c r="J376" s="26"/>
      <c r="K376" s="16"/>
      <c r="L376" s="20"/>
    </row>
    <row r="377" spans="1:12" s="21" customFormat="1" ht="21" customHeight="1">
      <c r="A377" s="4"/>
      <c r="B377" s="12"/>
      <c r="C377" s="23" t="s">
        <v>131</v>
      </c>
      <c r="D377" s="24">
        <f t="shared" si="12"/>
        <v>20</v>
      </c>
      <c r="E377" s="14"/>
      <c r="F377" s="14"/>
      <c r="G377" s="42"/>
      <c r="H377" s="25">
        <v>20</v>
      </c>
      <c r="I377" s="14"/>
      <c r="J377" s="26"/>
      <c r="K377" s="16"/>
      <c r="L377" s="20"/>
    </row>
    <row r="378" spans="1:12" s="21" customFormat="1" ht="21" customHeight="1">
      <c r="A378" s="4"/>
      <c r="B378" s="12"/>
      <c r="C378" s="23" t="s">
        <v>138</v>
      </c>
      <c r="D378" s="24">
        <f t="shared" si="12"/>
        <v>20</v>
      </c>
      <c r="E378" s="14"/>
      <c r="F378" s="14"/>
      <c r="G378" s="42"/>
      <c r="H378" s="25">
        <v>20</v>
      </c>
      <c r="I378" s="14"/>
      <c r="J378" s="26"/>
      <c r="K378" s="16"/>
      <c r="L378" s="20"/>
    </row>
    <row r="379" spans="1:12" s="21" customFormat="1" ht="21" customHeight="1">
      <c r="A379" s="4"/>
      <c r="B379" s="12"/>
      <c r="C379" s="23" t="s">
        <v>134</v>
      </c>
      <c r="D379" s="24">
        <f t="shared" si="12"/>
        <v>20</v>
      </c>
      <c r="E379" s="14"/>
      <c r="F379" s="14"/>
      <c r="G379" s="42"/>
      <c r="H379" s="25">
        <v>20</v>
      </c>
      <c r="I379" s="14"/>
      <c r="J379" s="26"/>
      <c r="K379" s="16"/>
      <c r="L379" s="20"/>
    </row>
    <row r="380" spans="1:12" s="21" customFormat="1" ht="21" customHeight="1">
      <c r="A380" s="4"/>
      <c r="B380" s="12"/>
      <c r="C380" s="12" t="s">
        <v>40</v>
      </c>
      <c r="D380" s="14">
        <f t="shared" si="12"/>
        <v>12</v>
      </c>
      <c r="E380" s="14"/>
      <c r="F380" s="14"/>
      <c r="G380" s="42"/>
      <c r="H380" s="14">
        <f>SUM(H381:H383)</f>
        <v>12</v>
      </c>
      <c r="I380" s="14"/>
      <c r="J380" s="26"/>
      <c r="K380" s="16"/>
      <c r="L380" s="20"/>
    </row>
    <row r="381" spans="1:12" s="21" customFormat="1" ht="21" customHeight="1">
      <c r="A381" s="4"/>
      <c r="B381" s="12"/>
      <c r="C381" s="23" t="s">
        <v>114</v>
      </c>
      <c r="D381" s="24">
        <f t="shared" si="12"/>
        <v>4</v>
      </c>
      <c r="E381" s="14"/>
      <c r="F381" s="14"/>
      <c r="G381" s="42"/>
      <c r="H381" s="45">
        <v>4</v>
      </c>
      <c r="I381" s="14"/>
      <c r="J381" s="26"/>
      <c r="K381" s="16"/>
      <c r="L381" s="20"/>
    </row>
    <row r="382" spans="1:12" s="21" customFormat="1" ht="21" customHeight="1">
      <c r="A382" s="4"/>
      <c r="B382" s="12"/>
      <c r="C382" s="23" t="s">
        <v>79</v>
      </c>
      <c r="D382" s="24">
        <f t="shared" si="12"/>
        <v>4</v>
      </c>
      <c r="E382" s="14"/>
      <c r="F382" s="14"/>
      <c r="G382" s="42"/>
      <c r="H382" s="45">
        <v>4</v>
      </c>
      <c r="I382" s="14"/>
      <c r="J382" s="26"/>
      <c r="K382" s="16"/>
      <c r="L382" s="20"/>
    </row>
    <row r="383" spans="1:12" s="21" customFormat="1" ht="21" customHeight="1">
      <c r="A383" s="4"/>
      <c r="B383" s="12"/>
      <c r="C383" s="23" t="s">
        <v>115</v>
      </c>
      <c r="D383" s="24">
        <f t="shared" si="12"/>
        <v>4</v>
      </c>
      <c r="E383" s="14"/>
      <c r="F383" s="14"/>
      <c r="G383" s="42"/>
      <c r="H383" s="45">
        <v>4</v>
      </c>
      <c r="I383" s="14"/>
      <c r="J383" s="26"/>
      <c r="K383" s="16"/>
      <c r="L383" s="20"/>
    </row>
    <row r="384" spans="1:12" s="21" customFormat="1" ht="21" customHeight="1">
      <c r="A384" s="4"/>
      <c r="B384" s="12"/>
      <c r="C384" s="12" t="s">
        <v>43</v>
      </c>
      <c r="D384" s="14">
        <f t="shared" si="12"/>
        <v>10</v>
      </c>
      <c r="E384" s="14"/>
      <c r="F384" s="14"/>
      <c r="G384" s="42"/>
      <c r="H384" s="14">
        <f>H385</f>
        <v>10</v>
      </c>
      <c r="I384" s="14"/>
      <c r="J384" s="26"/>
      <c r="K384" s="16"/>
      <c r="L384" s="20"/>
    </row>
    <row r="385" spans="1:12">
      <c r="A385" s="15"/>
      <c r="B385" s="15"/>
      <c r="C385" s="23" t="s">
        <v>119</v>
      </c>
      <c r="D385" s="24">
        <f t="shared" si="12"/>
        <v>10</v>
      </c>
      <c r="E385" s="44"/>
      <c r="F385" s="44"/>
      <c r="G385" s="44"/>
      <c r="H385" s="46">
        <v>10</v>
      </c>
      <c r="I385" s="44"/>
      <c r="J385" s="15"/>
      <c r="K385" s="16"/>
      <c r="L385" s="6"/>
    </row>
    <row r="386" spans="1:12">
      <c r="L386" s="6"/>
    </row>
  </sheetData>
  <mergeCells count="9">
    <mergeCell ref="J135:J138"/>
    <mergeCell ref="A1:J1"/>
    <mergeCell ref="A2:J2"/>
    <mergeCell ref="G3:J3"/>
    <mergeCell ref="A4:A5"/>
    <mergeCell ref="B4:B5"/>
    <mergeCell ref="C4:C5"/>
    <mergeCell ref="D4:I4"/>
    <mergeCell ref="J4:J5"/>
  </mergeCells>
  <pageMargins left="0.62" right="0.2" top="0.28000000000000003" bottom="0.53" header="0.2" footer="0.2"/>
  <pageSetup paperSize="9" scale="80" orientation="landscape" r:id="rId1"/>
  <headerFooter>
    <oddFooter>&amp;C&amp;P</oddFooter>
  </headerFooter>
  <ignoredErrors>
    <ignoredError sqref="H8" formula="1"/>
  </ignoredErrors>
</worksheet>
</file>

<file path=xl/worksheets/sheet2.xml><?xml version="1.0" encoding="utf-8"?>
<worksheet xmlns="http://schemas.openxmlformats.org/spreadsheetml/2006/main" xmlns:r="http://schemas.openxmlformats.org/officeDocument/2006/relationships">
  <dimension ref="A1:AG387"/>
  <sheetViews>
    <sheetView zoomScale="75" zoomScaleNormal="75" zoomScalePageLayoutView="75" workbookViewId="0">
      <selection activeCell="H7" sqref="H7"/>
    </sheetView>
  </sheetViews>
  <sheetFormatPr defaultColWidth="9.140625" defaultRowHeight="15.75"/>
  <cols>
    <col min="1" max="1" width="6" style="50" customWidth="1"/>
    <col min="2" max="2" width="36.85546875" style="50" customWidth="1"/>
    <col min="3" max="3" width="25.140625" style="50" customWidth="1"/>
    <col min="4" max="4" width="14.7109375" style="51" customWidth="1"/>
    <col min="5" max="5" width="10" style="51" customWidth="1"/>
    <col min="6" max="6" width="10.7109375" style="51" customWidth="1"/>
    <col min="7" max="7" width="11.140625" style="51" customWidth="1"/>
    <col min="8" max="8" width="14.85546875" style="51" customWidth="1"/>
    <col min="9" max="9" width="11.42578125" style="51" customWidth="1"/>
    <col min="10" max="10" width="32" style="50" customWidth="1"/>
    <col min="11" max="11" width="31.42578125" style="50" customWidth="1"/>
    <col min="12" max="12" width="12" style="50" bestFit="1" customWidth="1"/>
    <col min="13" max="13" width="10.85546875" style="50" bestFit="1" customWidth="1"/>
    <col min="14" max="14" width="9.140625" style="50"/>
    <col min="15" max="15" width="11" style="50" bestFit="1" customWidth="1"/>
    <col min="16" max="16384" width="9.140625" style="50"/>
  </cols>
  <sheetData>
    <row r="1" spans="1:18" s="49" customFormat="1" ht="31.5" customHeight="1">
      <c r="A1" s="98" t="s">
        <v>146</v>
      </c>
      <c r="B1" s="98"/>
      <c r="C1" s="98"/>
      <c r="D1" s="98"/>
      <c r="E1" s="98"/>
      <c r="F1" s="98"/>
      <c r="G1" s="98"/>
      <c r="H1" s="98"/>
      <c r="I1" s="98"/>
      <c r="J1" s="98"/>
    </row>
    <row r="2" spans="1:18" s="49" customFormat="1" ht="24.75" customHeight="1">
      <c r="A2" s="99" t="s">
        <v>147</v>
      </c>
      <c r="B2" s="99"/>
      <c r="C2" s="99"/>
      <c r="D2" s="99"/>
      <c r="E2" s="99"/>
      <c r="F2" s="99"/>
      <c r="G2" s="99"/>
      <c r="H2" s="99"/>
      <c r="I2" s="99"/>
      <c r="J2" s="99"/>
    </row>
    <row r="3" spans="1:18" ht="18.75" customHeight="1">
      <c r="G3" s="100" t="s">
        <v>31</v>
      </c>
      <c r="H3" s="100"/>
      <c r="I3" s="100"/>
      <c r="J3" s="100"/>
    </row>
    <row r="4" spans="1:18" s="2" customFormat="1" ht="21" customHeight="1">
      <c r="A4" s="94" t="s">
        <v>0</v>
      </c>
      <c r="B4" s="95" t="s">
        <v>54</v>
      </c>
      <c r="C4" s="95" t="s">
        <v>32</v>
      </c>
      <c r="D4" s="96" t="s">
        <v>52</v>
      </c>
      <c r="E4" s="96"/>
      <c r="F4" s="96"/>
      <c r="G4" s="96"/>
      <c r="H4" s="96"/>
      <c r="I4" s="97"/>
      <c r="J4" s="94" t="s">
        <v>57</v>
      </c>
      <c r="L4" s="6"/>
    </row>
    <row r="5" spans="1:18" s="2" customFormat="1" ht="63">
      <c r="A5" s="94"/>
      <c r="B5" s="95"/>
      <c r="C5" s="95"/>
      <c r="D5" s="7" t="s">
        <v>1</v>
      </c>
      <c r="E5" s="8" t="s">
        <v>2</v>
      </c>
      <c r="F5" s="8" t="s">
        <v>3</v>
      </c>
      <c r="G5" s="8" t="s">
        <v>4</v>
      </c>
      <c r="H5" s="8" t="s">
        <v>5</v>
      </c>
      <c r="I5" s="8" t="s">
        <v>6</v>
      </c>
      <c r="J5" s="94"/>
      <c r="L5" s="6"/>
    </row>
    <row r="6" spans="1:18" s="2" customFormat="1" ht="36" customHeight="1">
      <c r="A6" s="9">
        <v>1</v>
      </c>
      <c r="B6" s="10">
        <v>2</v>
      </c>
      <c r="C6" s="10">
        <v>3</v>
      </c>
      <c r="D6" s="10" t="s">
        <v>49</v>
      </c>
      <c r="E6" s="10">
        <v>5</v>
      </c>
      <c r="F6" s="10">
        <v>6</v>
      </c>
      <c r="G6" s="10">
        <v>7</v>
      </c>
      <c r="H6" s="10">
        <v>8</v>
      </c>
      <c r="I6" s="10">
        <v>9</v>
      </c>
      <c r="J6" s="9">
        <v>10</v>
      </c>
      <c r="K6" s="11"/>
      <c r="L6" s="11"/>
    </row>
    <row r="7" spans="1:18" s="2" customFormat="1" ht="48" customHeight="1">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16"/>
      <c r="L7" s="16"/>
      <c r="M7" s="16"/>
      <c r="N7" s="16"/>
      <c r="O7" s="17"/>
      <c r="P7" s="16"/>
      <c r="Q7" s="16"/>
      <c r="R7" s="16"/>
    </row>
    <row r="8" spans="1:18" s="2" customFormat="1" ht="54" customHeight="1">
      <c r="A8" s="18">
        <v>1</v>
      </c>
      <c r="B8" s="12" t="s">
        <v>66</v>
      </c>
      <c r="C8" s="12"/>
      <c r="D8" s="14">
        <f>SUM(E8:I8)</f>
        <v>5803</v>
      </c>
      <c r="E8" s="14">
        <f>SUM(E9:E23)</f>
        <v>0</v>
      </c>
      <c r="F8" s="14">
        <f>SUM(F9:F23)</f>
        <v>0</v>
      </c>
      <c r="G8" s="14">
        <f>SUM(G9:G23)</f>
        <v>0</v>
      </c>
      <c r="H8" s="14">
        <f>H9+H21+H23</f>
        <v>5803</v>
      </c>
      <c r="I8" s="14">
        <f>SUM(I9:I23)</f>
        <v>0</v>
      </c>
      <c r="J8" s="52" t="s">
        <v>143</v>
      </c>
      <c r="K8" s="16"/>
      <c r="L8" s="6"/>
      <c r="M8" s="6"/>
      <c r="N8" s="6"/>
      <c r="O8" s="6"/>
      <c r="P8" s="6"/>
      <c r="Q8" s="6"/>
      <c r="R8" s="6"/>
    </row>
    <row r="9" spans="1:18" s="21" customFormat="1" ht="24.75" customHeight="1">
      <c r="A9" s="18"/>
      <c r="B9" s="12"/>
      <c r="C9" s="12" t="s">
        <v>39</v>
      </c>
      <c r="D9" s="14">
        <f>SUM(E9:I9)</f>
        <v>5304</v>
      </c>
      <c r="E9" s="14"/>
      <c r="F9" s="14"/>
      <c r="G9" s="14"/>
      <c r="H9" s="14">
        <f>SUM(H10:H20)</f>
        <v>5304</v>
      </c>
      <c r="I9" s="14"/>
      <c r="J9" s="19"/>
      <c r="K9" s="16"/>
      <c r="L9" s="20"/>
    </row>
    <row r="10" spans="1:18" s="2" customFormat="1" ht="24.75" customHeight="1">
      <c r="A10" s="22"/>
      <c r="B10" s="12"/>
      <c r="C10" s="23" t="s">
        <v>67</v>
      </c>
      <c r="D10" s="24">
        <f t="shared" ref="D10:D73" si="0">SUM(E10:I10)</f>
        <v>200</v>
      </c>
      <c r="E10" s="24"/>
      <c r="F10" s="24"/>
      <c r="G10" s="24"/>
      <c r="H10" s="25">
        <v>200</v>
      </c>
      <c r="I10" s="24"/>
      <c r="J10" s="15"/>
      <c r="K10" s="16"/>
      <c r="L10" s="6"/>
    </row>
    <row r="11" spans="1:18" s="2" customFormat="1" ht="24.75" customHeight="1">
      <c r="A11" s="22"/>
      <c r="B11" s="12"/>
      <c r="C11" s="23" t="s">
        <v>68</v>
      </c>
      <c r="D11" s="24">
        <f t="shared" si="0"/>
        <v>1000</v>
      </c>
      <c r="E11" s="24"/>
      <c r="F11" s="24"/>
      <c r="G11" s="24"/>
      <c r="H11" s="25">
        <v>1000</v>
      </c>
      <c r="I11" s="24"/>
      <c r="J11" s="15"/>
      <c r="K11" s="16"/>
      <c r="L11" s="6"/>
    </row>
    <row r="12" spans="1:18" s="2" customFormat="1" ht="24.75" customHeight="1">
      <c r="A12" s="22"/>
      <c r="B12" s="12"/>
      <c r="C12" s="23" t="s">
        <v>69</v>
      </c>
      <c r="D12" s="24">
        <f t="shared" si="0"/>
        <v>117</v>
      </c>
      <c r="E12" s="24"/>
      <c r="F12" s="24"/>
      <c r="G12" s="24"/>
      <c r="H12" s="25">
        <v>117</v>
      </c>
      <c r="I12" s="24"/>
      <c r="J12" s="15"/>
      <c r="K12" s="16"/>
      <c r="L12" s="6"/>
    </row>
    <row r="13" spans="1:18" s="2" customFormat="1" ht="24.75" customHeight="1">
      <c r="A13" s="22"/>
      <c r="B13" s="12"/>
      <c r="C13" s="23" t="s">
        <v>70</v>
      </c>
      <c r="D13" s="24">
        <f t="shared" si="0"/>
        <v>90</v>
      </c>
      <c r="E13" s="24"/>
      <c r="F13" s="24"/>
      <c r="G13" s="24"/>
      <c r="H13" s="25">
        <v>90</v>
      </c>
      <c r="I13" s="24"/>
      <c r="J13" s="15"/>
      <c r="K13" s="16"/>
      <c r="L13" s="6"/>
    </row>
    <row r="14" spans="1:18" s="2" customFormat="1" ht="24.75" customHeight="1">
      <c r="A14" s="22"/>
      <c r="B14" s="12"/>
      <c r="C14" s="23" t="s">
        <v>71</v>
      </c>
      <c r="D14" s="24">
        <f t="shared" si="0"/>
        <v>360</v>
      </c>
      <c r="E14" s="24"/>
      <c r="F14" s="24"/>
      <c r="G14" s="24"/>
      <c r="H14" s="25">
        <v>360</v>
      </c>
      <c r="I14" s="24"/>
      <c r="J14" s="15"/>
      <c r="K14" s="16"/>
      <c r="L14" s="6"/>
    </row>
    <row r="15" spans="1:18" s="2" customFormat="1" ht="24.75" customHeight="1">
      <c r="A15" s="22"/>
      <c r="B15" s="12"/>
      <c r="C15" s="23" t="s">
        <v>72</v>
      </c>
      <c r="D15" s="24">
        <f t="shared" si="0"/>
        <v>400</v>
      </c>
      <c r="E15" s="24"/>
      <c r="F15" s="24"/>
      <c r="G15" s="24"/>
      <c r="H15" s="25">
        <v>400</v>
      </c>
      <c r="I15" s="24"/>
      <c r="J15" s="15"/>
      <c r="K15" s="16"/>
      <c r="L15" s="6"/>
    </row>
    <row r="16" spans="1:18" s="2" customFormat="1" ht="24.75" customHeight="1">
      <c r="A16" s="22"/>
      <c r="B16" s="12"/>
      <c r="C16" s="23" t="s">
        <v>73</v>
      </c>
      <c r="D16" s="24">
        <f t="shared" si="0"/>
        <v>810</v>
      </c>
      <c r="E16" s="24"/>
      <c r="F16" s="24"/>
      <c r="G16" s="24"/>
      <c r="H16" s="25">
        <v>810</v>
      </c>
      <c r="I16" s="24"/>
      <c r="J16" s="15"/>
      <c r="K16" s="16"/>
      <c r="L16" s="6"/>
    </row>
    <row r="17" spans="1:26" s="2" customFormat="1" ht="24.75" customHeight="1">
      <c r="A17" s="22"/>
      <c r="B17" s="12"/>
      <c r="C17" s="23" t="s">
        <v>74</v>
      </c>
      <c r="D17" s="24">
        <f t="shared" si="0"/>
        <v>900</v>
      </c>
      <c r="E17" s="24"/>
      <c r="F17" s="24"/>
      <c r="G17" s="24"/>
      <c r="H17" s="25">
        <v>900</v>
      </c>
      <c r="I17" s="24"/>
      <c r="J17" s="15"/>
      <c r="K17" s="16"/>
      <c r="L17" s="6"/>
    </row>
    <row r="18" spans="1:26" s="2" customFormat="1" ht="24.75" customHeight="1">
      <c r="A18" s="22"/>
      <c r="B18" s="12"/>
      <c r="C18" s="23" t="s">
        <v>75</v>
      </c>
      <c r="D18" s="24">
        <f t="shared" si="0"/>
        <v>1000</v>
      </c>
      <c r="E18" s="24"/>
      <c r="F18" s="24"/>
      <c r="G18" s="24"/>
      <c r="H18" s="25">
        <v>1000</v>
      </c>
      <c r="I18" s="24"/>
      <c r="J18" s="15"/>
      <c r="K18" s="16"/>
      <c r="L18" s="6"/>
    </row>
    <row r="19" spans="1:26" s="2" customFormat="1" ht="24.75" customHeight="1">
      <c r="A19" s="22"/>
      <c r="B19" s="12"/>
      <c r="C19" s="23" t="s">
        <v>76</v>
      </c>
      <c r="D19" s="24">
        <f t="shared" si="0"/>
        <v>280</v>
      </c>
      <c r="E19" s="24"/>
      <c r="F19" s="24"/>
      <c r="G19" s="24"/>
      <c r="H19" s="25">
        <v>280</v>
      </c>
      <c r="I19" s="24"/>
      <c r="J19" s="15"/>
      <c r="K19" s="16"/>
      <c r="L19" s="6"/>
    </row>
    <row r="20" spans="1:26" s="2" customFormat="1" ht="24.75" customHeight="1">
      <c r="A20" s="22"/>
      <c r="B20" s="12"/>
      <c r="C20" s="23" t="s">
        <v>77</v>
      </c>
      <c r="D20" s="24">
        <f t="shared" si="0"/>
        <v>147</v>
      </c>
      <c r="E20" s="24"/>
      <c r="F20" s="24"/>
      <c r="G20" s="24"/>
      <c r="H20" s="25">
        <v>147</v>
      </c>
      <c r="I20" s="24"/>
      <c r="J20" s="15"/>
      <c r="K20" s="16"/>
      <c r="L20" s="6"/>
    </row>
    <row r="21" spans="1:26" s="21" customFormat="1" ht="21.75" customHeight="1">
      <c r="A21" s="5"/>
      <c r="B21" s="12"/>
      <c r="C21" s="12" t="s">
        <v>42</v>
      </c>
      <c r="D21" s="14">
        <f t="shared" si="0"/>
        <v>300</v>
      </c>
      <c r="E21" s="14"/>
      <c r="F21" s="14"/>
      <c r="G21" s="14"/>
      <c r="H21" s="14">
        <f>H22</f>
        <v>300</v>
      </c>
      <c r="I21" s="14"/>
      <c r="J21" s="19"/>
      <c r="K21" s="16"/>
      <c r="L21" s="20"/>
    </row>
    <row r="22" spans="1:26" s="2" customFormat="1" ht="25.5" customHeight="1">
      <c r="A22" s="10"/>
      <c r="B22" s="12"/>
      <c r="C22" s="23" t="s">
        <v>78</v>
      </c>
      <c r="D22" s="24">
        <f t="shared" si="0"/>
        <v>300</v>
      </c>
      <c r="E22" s="24"/>
      <c r="F22" s="24"/>
      <c r="G22" s="24"/>
      <c r="H22" s="25">
        <v>300</v>
      </c>
      <c r="I22" s="24"/>
      <c r="J22" s="15"/>
      <c r="K22" s="16"/>
      <c r="L22" s="6"/>
    </row>
    <row r="23" spans="1:26" s="21" customFormat="1" ht="18.75" customHeight="1">
      <c r="A23" s="5"/>
      <c r="B23" s="12"/>
      <c r="C23" s="12" t="s">
        <v>40</v>
      </c>
      <c r="D23" s="14">
        <f t="shared" si="0"/>
        <v>199</v>
      </c>
      <c r="E23" s="14"/>
      <c r="F23" s="14"/>
      <c r="G23" s="14"/>
      <c r="H23" s="14">
        <f>H24</f>
        <v>199</v>
      </c>
      <c r="I23" s="14"/>
      <c r="J23" s="26"/>
      <c r="K23" s="16"/>
      <c r="L23" s="20"/>
    </row>
    <row r="24" spans="1:26" s="2" customFormat="1" ht="25.5" customHeight="1">
      <c r="A24" s="10"/>
      <c r="B24" s="12"/>
      <c r="C24" s="23" t="s">
        <v>79</v>
      </c>
      <c r="D24" s="24">
        <f t="shared" si="0"/>
        <v>199</v>
      </c>
      <c r="E24" s="24"/>
      <c r="F24" s="24"/>
      <c r="G24" s="24"/>
      <c r="H24" s="25">
        <v>199</v>
      </c>
      <c r="I24" s="24"/>
      <c r="J24" s="15"/>
      <c r="K24" s="16"/>
      <c r="L24" s="6"/>
    </row>
    <row r="25" spans="1:26" s="2" customFormat="1" ht="48" customHeight="1">
      <c r="A25" s="5">
        <v>2</v>
      </c>
      <c r="B25" s="12" t="s">
        <v>58</v>
      </c>
      <c r="C25" s="12"/>
      <c r="D25" s="14">
        <f t="shared" si="0"/>
        <v>500</v>
      </c>
      <c r="E25" s="24">
        <f>SUM(E26:E26)</f>
        <v>0</v>
      </c>
      <c r="F25" s="24">
        <f>SUM(F26:F26)</f>
        <v>0</v>
      </c>
      <c r="G25" s="24">
        <f>SUM(G26:G26)</f>
        <v>0</v>
      </c>
      <c r="H25" s="14">
        <f>H26</f>
        <v>500</v>
      </c>
      <c r="I25" s="24">
        <f>SUM(I26:I26)</f>
        <v>0</v>
      </c>
      <c r="J25" s="15"/>
      <c r="K25" s="16"/>
      <c r="L25" s="6"/>
    </row>
    <row r="26" spans="1:26" s="21" customFormat="1" ht="21" customHeight="1">
      <c r="A26" s="5"/>
      <c r="B26" s="12"/>
      <c r="C26" s="12" t="s">
        <v>41</v>
      </c>
      <c r="D26" s="14">
        <f t="shared" si="0"/>
        <v>500</v>
      </c>
      <c r="E26" s="14"/>
      <c r="F26" s="14"/>
      <c r="G26" s="14"/>
      <c r="H26" s="14">
        <f>H27</f>
        <v>500</v>
      </c>
      <c r="I26" s="14"/>
      <c r="J26" s="26"/>
      <c r="K26" s="16"/>
      <c r="L26" s="20"/>
    </row>
    <row r="27" spans="1:26" s="2" customFormat="1" ht="18" customHeight="1">
      <c r="A27" s="10"/>
      <c r="B27" s="12"/>
      <c r="C27" s="23" t="s">
        <v>80</v>
      </c>
      <c r="D27" s="24">
        <f t="shared" si="0"/>
        <v>500</v>
      </c>
      <c r="E27" s="24"/>
      <c r="F27" s="24"/>
      <c r="G27" s="24"/>
      <c r="H27" s="24">
        <v>500</v>
      </c>
      <c r="I27" s="24"/>
      <c r="J27" s="15"/>
      <c r="K27" s="16"/>
      <c r="L27" s="6"/>
    </row>
    <row r="28" spans="1:26" s="21" customFormat="1" ht="84" customHeight="1">
      <c r="A28" s="5">
        <v>3</v>
      </c>
      <c r="B28" s="12" t="s">
        <v>59</v>
      </c>
      <c r="C28" s="27"/>
      <c r="D28" s="14">
        <f t="shared" si="0"/>
        <v>60579</v>
      </c>
      <c r="E28" s="14">
        <f t="shared" ref="E28:I28" si="1">E29+E50</f>
        <v>0</v>
      </c>
      <c r="F28" s="14">
        <f t="shared" si="1"/>
        <v>0</v>
      </c>
      <c r="G28" s="14">
        <f t="shared" si="1"/>
        <v>0</v>
      </c>
      <c r="H28" s="14">
        <f t="shared" si="1"/>
        <v>60579</v>
      </c>
      <c r="I28" s="14">
        <f t="shared" si="1"/>
        <v>0</v>
      </c>
      <c r="J28" s="26"/>
      <c r="K28" s="16"/>
      <c r="L28" s="20"/>
      <c r="M28" s="20"/>
      <c r="N28" s="20"/>
      <c r="O28" s="20"/>
      <c r="P28" s="20"/>
      <c r="Q28" s="20"/>
      <c r="R28" s="20"/>
      <c r="S28" s="20"/>
      <c r="T28" s="20"/>
      <c r="U28" s="20"/>
      <c r="V28" s="20"/>
      <c r="W28" s="20"/>
      <c r="X28" s="20"/>
      <c r="Y28" s="20"/>
      <c r="Z28" s="20"/>
    </row>
    <row r="29" spans="1:26" s="2" customFormat="1" ht="63">
      <c r="A29" s="22" t="s">
        <v>7</v>
      </c>
      <c r="B29" s="28" t="s">
        <v>8</v>
      </c>
      <c r="C29" s="28"/>
      <c r="D29" s="14">
        <f t="shared" si="0"/>
        <v>21492</v>
      </c>
      <c r="E29" s="24">
        <f>SUM(E30:E48)</f>
        <v>0</v>
      </c>
      <c r="F29" s="24">
        <f>SUM(F30:F48)</f>
        <v>0</v>
      </c>
      <c r="G29" s="24">
        <f>SUM(G30:G48)</f>
        <v>0</v>
      </c>
      <c r="H29" s="14">
        <f>H30+H31+H45+H48+H32</f>
        <v>21492</v>
      </c>
      <c r="I29" s="24">
        <f>SUM(I30:I48)</f>
        <v>0</v>
      </c>
      <c r="J29" s="28"/>
      <c r="K29" s="16"/>
      <c r="L29" s="6"/>
      <c r="M29" s="6"/>
      <c r="N29" s="6"/>
      <c r="O29" s="6"/>
      <c r="P29" s="6"/>
      <c r="Q29" s="6"/>
      <c r="R29" s="6"/>
      <c r="S29" s="6"/>
      <c r="T29" s="6"/>
      <c r="U29" s="6"/>
      <c r="V29" s="6"/>
      <c r="W29" s="6"/>
      <c r="X29" s="6"/>
      <c r="Y29" s="6"/>
      <c r="Z29" s="6"/>
    </row>
    <row r="30" spans="1:26" s="2" customFormat="1" ht="32.25" customHeight="1">
      <c r="A30" s="9"/>
      <c r="B30" s="28"/>
      <c r="C30" s="28" t="s">
        <v>55</v>
      </c>
      <c r="D30" s="29">
        <f t="shared" si="0"/>
        <v>5649.6</v>
      </c>
      <c r="E30" s="30"/>
      <c r="F30" s="31"/>
      <c r="G30" s="30"/>
      <c r="H30" s="30">
        <v>5649.6</v>
      </c>
      <c r="I30" s="24"/>
      <c r="J30" s="28"/>
      <c r="K30" s="16"/>
      <c r="L30" s="6"/>
    </row>
    <row r="31" spans="1:26" s="2" customFormat="1" ht="38.25" customHeight="1">
      <c r="A31" s="9"/>
      <c r="B31" s="28"/>
      <c r="C31" s="28" t="s">
        <v>56</v>
      </c>
      <c r="D31" s="29">
        <f t="shared" si="0"/>
        <v>2118.6</v>
      </c>
      <c r="E31" s="30"/>
      <c r="F31" s="30"/>
      <c r="G31" s="30"/>
      <c r="H31" s="30">
        <v>2118.6</v>
      </c>
      <c r="I31" s="24"/>
      <c r="J31" s="28"/>
      <c r="K31" s="16"/>
      <c r="L31" s="6"/>
    </row>
    <row r="32" spans="1:26" s="21" customFormat="1" ht="22.5" customHeight="1">
      <c r="A32" s="4"/>
      <c r="B32" s="32"/>
      <c r="C32" s="12" t="s">
        <v>41</v>
      </c>
      <c r="D32" s="14">
        <f t="shared" si="0"/>
        <v>12999.000000000002</v>
      </c>
      <c r="E32" s="14"/>
      <c r="F32" s="14"/>
      <c r="G32" s="14"/>
      <c r="H32" s="14">
        <f>SUM(H33:H44)</f>
        <v>12999.000000000002</v>
      </c>
      <c r="I32" s="14"/>
      <c r="J32" s="33"/>
      <c r="K32" s="48"/>
      <c r="L32" s="20"/>
    </row>
    <row r="33" spans="1:12" s="2" customFormat="1" ht="20.25" customHeight="1">
      <c r="A33" s="9"/>
      <c r="B33" s="28"/>
      <c r="C33" s="23" t="s">
        <v>81</v>
      </c>
      <c r="D33" s="24">
        <f t="shared" si="0"/>
        <v>345</v>
      </c>
      <c r="E33" s="24"/>
      <c r="F33" s="24"/>
      <c r="G33" s="24"/>
      <c r="H33" s="25">
        <v>345</v>
      </c>
      <c r="I33" s="24"/>
      <c r="J33" s="47"/>
      <c r="K33" s="16"/>
      <c r="L33" s="6"/>
    </row>
    <row r="34" spans="1:12" s="2" customFormat="1" ht="20.25" customHeight="1">
      <c r="A34" s="9"/>
      <c r="B34" s="28"/>
      <c r="C34" s="23" t="s">
        <v>82</v>
      </c>
      <c r="D34" s="30">
        <f t="shared" si="0"/>
        <v>2797.3</v>
      </c>
      <c r="E34" s="30"/>
      <c r="F34" s="30"/>
      <c r="G34" s="30"/>
      <c r="H34" s="35">
        <v>2797.3</v>
      </c>
      <c r="I34" s="24"/>
      <c r="J34" s="47"/>
      <c r="K34" s="16"/>
      <c r="L34" s="6"/>
    </row>
    <row r="35" spans="1:12" s="2" customFormat="1" ht="20.25" customHeight="1">
      <c r="A35" s="9"/>
      <c r="B35" s="28"/>
      <c r="C35" s="23" t="s">
        <v>83</v>
      </c>
      <c r="D35" s="24">
        <f t="shared" si="0"/>
        <v>135</v>
      </c>
      <c r="E35" s="24"/>
      <c r="F35" s="24"/>
      <c r="G35" s="24"/>
      <c r="H35" s="25">
        <v>135</v>
      </c>
      <c r="I35" s="24"/>
      <c r="J35" s="47"/>
      <c r="K35" s="16"/>
      <c r="L35" s="6"/>
    </row>
    <row r="36" spans="1:12" s="2" customFormat="1" ht="20.25" customHeight="1">
      <c r="A36" s="9"/>
      <c r="B36" s="28"/>
      <c r="C36" s="23" t="s">
        <v>84</v>
      </c>
      <c r="D36" s="34">
        <f t="shared" si="0"/>
        <v>505.9</v>
      </c>
      <c r="E36" s="34"/>
      <c r="F36" s="34"/>
      <c r="G36" s="34"/>
      <c r="H36" s="35">
        <v>505.9</v>
      </c>
      <c r="I36" s="24"/>
      <c r="J36" s="47"/>
      <c r="K36" s="16"/>
      <c r="L36" s="6"/>
    </row>
    <row r="37" spans="1:12" s="2" customFormat="1" ht="20.25" customHeight="1">
      <c r="A37" s="9"/>
      <c r="B37" s="28"/>
      <c r="C37" s="23" t="s">
        <v>85</v>
      </c>
      <c r="D37" s="24">
        <f t="shared" si="0"/>
        <v>1935</v>
      </c>
      <c r="E37" s="24"/>
      <c r="F37" s="24"/>
      <c r="G37" s="24"/>
      <c r="H37" s="25">
        <v>1935</v>
      </c>
      <c r="I37" s="24"/>
      <c r="J37" s="47"/>
      <c r="K37" s="16"/>
      <c r="L37" s="6"/>
    </row>
    <row r="38" spans="1:12" s="2" customFormat="1" ht="20.25" customHeight="1">
      <c r="A38" s="9"/>
      <c r="B38" s="28"/>
      <c r="C38" s="23" t="s">
        <v>86</v>
      </c>
      <c r="D38" s="34">
        <f t="shared" si="0"/>
        <v>811.4</v>
      </c>
      <c r="E38" s="34"/>
      <c r="F38" s="34"/>
      <c r="G38" s="34"/>
      <c r="H38" s="35">
        <v>811.4</v>
      </c>
      <c r="I38" s="24"/>
      <c r="J38" s="47"/>
      <c r="K38" s="16"/>
      <c r="L38" s="6"/>
    </row>
    <row r="39" spans="1:12" s="2" customFormat="1" ht="20.25" customHeight="1">
      <c r="A39" s="9"/>
      <c r="B39" s="28"/>
      <c r="C39" s="23" t="s">
        <v>87</v>
      </c>
      <c r="D39" s="34">
        <f t="shared" si="0"/>
        <v>1534.6</v>
      </c>
      <c r="E39" s="34"/>
      <c r="F39" s="34"/>
      <c r="G39" s="34"/>
      <c r="H39" s="35">
        <v>1534.6</v>
      </c>
      <c r="I39" s="24"/>
      <c r="J39" s="47"/>
      <c r="K39" s="16"/>
      <c r="L39" s="6"/>
    </row>
    <row r="40" spans="1:12" s="2" customFormat="1" ht="20.25" customHeight="1">
      <c r="A40" s="9"/>
      <c r="B40" s="28"/>
      <c r="C40" s="23" t="s">
        <v>88</v>
      </c>
      <c r="D40" s="34">
        <f t="shared" si="0"/>
        <v>536.70000000000005</v>
      </c>
      <c r="E40" s="34"/>
      <c r="F40" s="34"/>
      <c r="G40" s="34"/>
      <c r="H40" s="35">
        <v>536.70000000000005</v>
      </c>
      <c r="I40" s="24"/>
      <c r="J40" s="47"/>
      <c r="K40" s="16"/>
      <c r="L40" s="6"/>
    </row>
    <row r="41" spans="1:12" s="2" customFormat="1" ht="20.25" customHeight="1">
      <c r="A41" s="9"/>
      <c r="B41" s="28"/>
      <c r="C41" s="23" t="s">
        <v>89</v>
      </c>
      <c r="D41" s="34">
        <f t="shared" si="0"/>
        <v>1737.4</v>
      </c>
      <c r="E41" s="34"/>
      <c r="F41" s="34"/>
      <c r="G41" s="34"/>
      <c r="H41" s="35">
        <v>1737.4</v>
      </c>
      <c r="I41" s="24"/>
      <c r="J41" s="47"/>
      <c r="K41" s="16"/>
      <c r="L41" s="6"/>
    </row>
    <row r="42" spans="1:12" s="2" customFormat="1" ht="20.25" customHeight="1">
      <c r="A42" s="9"/>
      <c r="B42" s="28"/>
      <c r="C42" s="23" t="s">
        <v>90</v>
      </c>
      <c r="D42" s="34">
        <f t="shared" si="0"/>
        <v>1385.7</v>
      </c>
      <c r="E42" s="34"/>
      <c r="F42" s="34"/>
      <c r="G42" s="34"/>
      <c r="H42" s="35">
        <v>1385.7</v>
      </c>
      <c r="I42" s="24"/>
      <c r="J42" s="47"/>
      <c r="K42" s="16"/>
      <c r="L42" s="6"/>
    </row>
    <row r="43" spans="1:12" s="2" customFormat="1" ht="20.25" customHeight="1">
      <c r="A43" s="9"/>
      <c r="B43" s="28"/>
      <c r="C43" s="23" t="s">
        <v>91</v>
      </c>
      <c r="D43" s="34">
        <f t="shared" si="0"/>
        <v>615</v>
      </c>
      <c r="E43" s="34"/>
      <c r="F43" s="34"/>
      <c r="G43" s="34"/>
      <c r="H43" s="25">
        <v>615</v>
      </c>
      <c r="I43" s="24"/>
      <c r="J43" s="47"/>
      <c r="K43" s="16"/>
      <c r="L43" s="6"/>
    </row>
    <row r="44" spans="1:12" s="2" customFormat="1" ht="20.25" customHeight="1">
      <c r="A44" s="9"/>
      <c r="B44" s="28"/>
      <c r="C44" s="23" t="s">
        <v>92</v>
      </c>
      <c r="D44" s="24">
        <f t="shared" si="0"/>
        <v>660</v>
      </c>
      <c r="E44" s="24"/>
      <c r="F44" s="24"/>
      <c r="G44" s="24"/>
      <c r="H44" s="25">
        <v>660</v>
      </c>
      <c r="I44" s="24"/>
      <c r="J44" s="47"/>
      <c r="K44" s="16"/>
      <c r="L44" s="6"/>
    </row>
    <row r="45" spans="1:12" s="21" customFormat="1" ht="19.5" customHeight="1">
      <c r="A45" s="4"/>
      <c r="B45" s="32"/>
      <c r="C45" s="12" t="s">
        <v>39</v>
      </c>
      <c r="D45" s="14">
        <f t="shared" si="0"/>
        <v>678</v>
      </c>
      <c r="E45" s="14"/>
      <c r="F45" s="14"/>
      <c r="G45" s="14"/>
      <c r="H45" s="14">
        <f>H46+H47</f>
        <v>678</v>
      </c>
      <c r="I45" s="14"/>
      <c r="J45" s="33"/>
      <c r="K45" s="16"/>
      <c r="L45" s="20"/>
    </row>
    <row r="46" spans="1:12" s="2" customFormat="1" ht="21" customHeight="1">
      <c r="A46" s="9"/>
      <c r="B46" s="28"/>
      <c r="C46" s="23" t="s">
        <v>75</v>
      </c>
      <c r="D46" s="24">
        <f t="shared" si="0"/>
        <v>91</v>
      </c>
      <c r="E46" s="24"/>
      <c r="F46" s="24"/>
      <c r="G46" s="24"/>
      <c r="H46" s="25">
        <v>91</v>
      </c>
      <c r="I46" s="24"/>
      <c r="J46" s="34"/>
      <c r="K46" s="16"/>
      <c r="L46" s="6"/>
    </row>
    <row r="47" spans="1:12" s="2" customFormat="1" ht="21" customHeight="1">
      <c r="A47" s="9"/>
      <c r="B47" s="28"/>
      <c r="C47" s="23" t="s">
        <v>77</v>
      </c>
      <c r="D47" s="24">
        <f t="shared" si="0"/>
        <v>587</v>
      </c>
      <c r="E47" s="24"/>
      <c r="F47" s="24"/>
      <c r="G47" s="24"/>
      <c r="H47" s="25">
        <v>587</v>
      </c>
      <c r="I47" s="24"/>
      <c r="J47" s="34"/>
      <c r="K47" s="16"/>
      <c r="L47" s="6"/>
    </row>
    <row r="48" spans="1:12" s="21" customFormat="1" ht="22.5" customHeight="1">
      <c r="A48" s="4"/>
      <c r="B48" s="32"/>
      <c r="C48" s="12" t="s">
        <v>42</v>
      </c>
      <c r="D48" s="29">
        <f t="shared" si="0"/>
        <v>46.8</v>
      </c>
      <c r="E48" s="29"/>
      <c r="F48" s="29"/>
      <c r="G48" s="29"/>
      <c r="H48" s="29">
        <f>H49</f>
        <v>46.8</v>
      </c>
      <c r="I48" s="14"/>
      <c r="J48" s="33"/>
      <c r="K48" s="16"/>
      <c r="L48" s="20"/>
    </row>
    <row r="49" spans="1:25" s="21" customFormat="1">
      <c r="A49" s="4"/>
      <c r="B49" s="32"/>
      <c r="C49" s="23" t="s">
        <v>78</v>
      </c>
      <c r="D49" s="30">
        <f t="shared" si="0"/>
        <v>46.8</v>
      </c>
      <c r="E49" s="29"/>
      <c r="F49" s="29"/>
      <c r="G49" s="29"/>
      <c r="H49" s="35">
        <v>46.8</v>
      </c>
      <c r="I49" s="14"/>
      <c r="J49" s="33"/>
      <c r="K49" s="16"/>
      <c r="L49" s="20"/>
    </row>
    <row r="50" spans="1:25" s="2" customFormat="1" ht="78.75">
      <c r="A50" s="9" t="s">
        <v>9</v>
      </c>
      <c r="B50" s="28" t="s">
        <v>10</v>
      </c>
      <c r="C50" s="28"/>
      <c r="D50" s="14">
        <f t="shared" si="0"/>
        <v>39087</v>
      </c>
      <c r="E50" s="24">
        <f>SUM(E51:E86)</f>
        <v>0</v>
      </c>
      <c r="F50" s="24">
        <f>SUM(F51:F86)</f>
        <v>0</v>
      </c>
      <c r="G50" s="24">
        <f>SUM(G51:G86)</f>
        <v>0</v>
      </c>
      <c r="H50" s="14">
        <f>H51+H52+H65+H86</f>
        <v>39087</v>
      </c>
      <c r="I50" s="24">
        <f>SUM(I51:I86)</f>
        <v>0</v>
      </c>
      <c r="J50" s="36"/>
      <c r="K50" s="16"/>
      <c r="L50" s="6"/>
      <c r="M50" s="6"/>
      <c r="N50" s="6"/>
      <c r="O50" s="6"/>
      <c r="P50" s="6"/>
      <c r="Q50" s="6"/>
      <c r="R50" s="6"/>
      <c r="S50" s="6"/>
      <c r="T50" s="6"/>
      <c r="U50" s="6"/>
      <c r="V50" s="6"/>
      <c r="W50" s="6"/>
      <c r="X50" s="6"/>
      <c r="Y50" s="6"/>
    </row>
    <row r="51" spans="1:25" s="21" customFormat="1" ht="21" customHeight="1">
      <c r="A51" s="4"/>
      <c r="B51" s="32"/>
      <c r="C51" s="32" t="s">
        <v>33</v>
      </c>
      <c r="D51" s="14">
        <f t="shared" si="0"/>
        <v>1200</v>
      </c>
      <c r="E51" s="14"/>
      <c r="F51" s="14"/>
      <c r="G51" s="14"/>
      <c r="H51" s="14">
        <v>1200</v>
      </c>
      <c r="I51" s="14"/>
      <c r="J51" s="26"/>
      <c r="K51" s="16"/>
      <c r="L51" s="20"/>
    </row>
    <row r="52" spans="1:25" s="21" customFormat="1" ht="21.75" customHeight="1">
      <c r="A52" s="4"/>
      <c r="B52" s="32"/>
      <c r="C52" s="12" t="s">
        <v>41</v>
      </c>
      <c r="D52" s="14">
        <f t="shared" si="0"/>
        <v>15173</v>
      </c>
      <c r="E52" s="14"/>
      <c r="F52" s="14"/>
      <c r="G52" s="14"/>
      <c r="H52" s="14">
        <f>SUM(H53:H64)</f>
        <v>15173</v>
      </c>
      <c r="I52" s="14"/>
      <c r="J52" s="19"/>
      <c r="K52" s="16"/>
      <c r="L52" s="20"/>
    </row>
    <row r="53" spans="1:25" s="2" customFormat="1" ht="21.75" customHeight="1">
      <c r="A53" s="9"/>
      <c r="B53" s="28"/>
      <c r="C53" s="23" t="s">
        <v>93</v>
      </c>
      <c r="D53" s="24">
        <f t="shared" si="0"/>
        <v>2000</v>
      </c>
      <c r="E53" s="24"/>
      <c r="F53" s="24"/>
      <c r="G53" s="24"/>
      <c r="H53" s="25">
        <v>2000</v>
      </c>
      <c r="I53" s="24"/>
      <c r="J53" s="15"/>
      <c r="K53" s="16"/>
      <c r="L53" s="6"/>
    </row>
    <row r="54" spans="1:25" s="2" customFormat="1" ht="21.75" customHeight="1">
      <c r="A54" s="9"/>
      <c r="B54" s="28"/>
      <c r="C54" s="23" t="s">
        <v>94</v>
      </c>
      <c r="D54" s="24">
        <f t="shared" si="0"/>
        <v>990</v>
      </c>
      <c r="E54" s="24"/>
      <c r="F54" s="24"/>
      <c r="G54" s="24"/>
      <c r="H54" s="25">
        <v>990</v>
      </c>
      <c r="I54" s="24"/>
      <c r="J54" s="15"/>
      <c r="K54" s="16"/>
      <c r="L54" s="6"/>
    </row>
    <row r="55" spans="1:25" s="2" customFormat="1" ht="21.75" customHeight="1">
      <c r="A55" s="9"/>
      <c r="B55" s="28"/>
      <c r="C55" s="23" t="s">
        <v>95</v>
      </c>
      <c r="D55" s="24">
        <f t="shared" si="0"/>
        <v>750</v>
      </c>
      <c r="E55" s="24"/>
      <c r="F55" s="24"/>
      <c r="G55" s="24"/>
      <c r="H55" s="25">
        <v>750</v>
      </c>
      <c r="I55" s="24"/>
      <c r="J55" s="15"/>
      <c r="K55" s="16"/>
      <c r="L55" s="6"/>
    </row>
    <row r="56" spans="1:25" s="2" customFormat="1" ht="21.75" customHeight="1">
      <c r="A56" s="9"/>
      <c r="B56" s="28"/>
      <c r="C56" s="23" t="s">
        <v>96</v>
      </c>
      <c r="D56" s="24">
        <f t="shared" si="0"/>
        <v>100</v>
      </c>
      <c r="E56" s="24"/>
      <c r="F56" s="24"/>
      <c r="G56" s="24"/>
      <c r="H56" s="25">
        <v>100</v>
      </c>
      <c r="I56" s="24"/>
      <c r="J56" s="15"/>
      <c r="K56" s="16"/>
      <c r="L56" s="6"/>
    </row>
    <row r="57" spans="1:25" s="2" customFormat="1" ht="21.75" customHeight="1">
      <c r="A57" s="9"/>
      <c r="B57" s="28"/>
      <c r="C57" s="23" t="s">
        <v>97</v>
      </c>
      <c r="D57" s="24">
        <f t="shared" si="0"/>
        <v>2500</v>
      </c>
      <c r="E57" s="24"/>
      <c r="F57" s="24"/>
      <c r="G57" s="24"/>
      <c r="H57" s="25">
        <v>2500</v>
      </c>
      <c r="I57" s="24"/>
      <c r="J57" s="15"/>
      <c r="K57" s="16"/>
      <c r="L57" s="6"/>
    </row>
    <row r="58" spans="1:25" s="2" customFormat="1" ht="21.75" customHeight="1">
      <c r="A58" s="9"/>
      <c r="B58" s="28"/>
      <c r="C58" s="23" t="s">
        <v>98</v>
      </c>
      <c r="D58" s="24">
        <f t="shared" si="0"/>
        <v>1503</v>
      </c>
      <c r="E58" s="24"/>
      <c r="F58" s="24"/>
      <c r="G58" s="24"/>
      <c r="H58" s="25">
        <v>1503</v>
      </c>
      <c r="I58" s="24"/>
      <c r="J58" s="15"/>
      <c r="K58" s="16"/>
      <c r="L58" s="6"/>
    </row>
    <row r="59" spans="1:25" s="2" customFormat="1" ht="21.75" customHeight="1">
      <c r="A59" s="9"/>
      <c r="B59" s="28"/>
      <c r="C59" s="23" t="s">
        <v>99</v>
      </c>
      <c r="D59" s="24">
        <f t="shared" si="0"/>
        <v>1300</v>
      </c>
      <c r="E59" s="24"/>
      <c r="F59" s="24"/>
      <c r="G59" s="24"/>
      <c r="H59" s="25">
        <v>1300</v>
      </c>
      <c r="I59" s="24"/>
      <c r="J59" s="15"/>
      <c r="K59" s="16"/>
      <c r="L59" s="6"/>
    </row>
    <row r="60" spans="1:25" s="2" customFormat="1" ht="21.75" customHeight="1">
      <c r="A60" s="9"/>
      <c r="B60" s="28"/>
      <c r="C60" s="23" t="s">
        <v>100</v>
      </c>
      <c r="D60" s="24">
        <f t="shared" si="0"/>
        <v>580</v>
      </c>
      <c r="E60" s="24"/>
      <c r="F60" s="24"/>
      <c r="G60" s="24"/>
      <c r="H60" s="25">
        <v>580</v>
      </c>
      <c r="I60" s="24"/>
      <c r="J60" s="15"/>
      <c r="K60" s="16"/>
      <c r="L60" s="6"/>
    </row>
    <row r="61" spans="1:25" s="2" customFormat="1" ht="21.75" customHeight="1">
      <c r="A61" s="9"/>
      <c r="B61" s="28"/>
      <c r="C61" s="23" t="s">
        <v>101</v>
      </c>
      <c r="D61" s="24">
        <f t="shared" si="0"/>
        <v>1500</v>
      </c>
      <c r="E61" s="24"/>
      <c r="F61" s="24"/>
      <c r="G61" s="24"/>
      <c r="H61" s="25">
        <v>1500</v>
      </c>
      <c r="I61" s="24"/>
      <c r="J61" s="15"/>
      <c r="K61" s="16"/>
      <c r="L61" s="6"/>
    </row>
    <row r="62" spans="1:25" s="2" customFormat="1" ht="21.75" customHeight="1">
      <c r="A62" s="9"/>
      <c r="B62" s="28"/>
      <c r="C62" s="23" t="s">
        <v>80</v>
      </c>
      <c r="D62" s="24">
        <f t="shared" si="0"/>
        <v>1200</v>
      </c>
      <c r="E62" s="24"/>
      <c r="F62" s="24"/>
      <c r="G62" s="24"/>
      <c r="H62" s="25">
        <v>1200</v>
      </c>
      <c r="I62" s="24"/>
      <c r="J62" s="15"/>
      <c r="K62" s="16"/>
      <c r="L62" s="6"/>
    </row>
    <row r="63" spans="1:25" s="2" customFormat="1" ht="21.75" customHeight="1">
      <c r="A63" s="9"/>
      <c r="B63" s="28"/>
      <c r="C63" s="23" t="s">
        <v>102</v>
      </c>
      <c r="D63" s="24">
        <f t="shared" si="0"/>
        <v>1400</v>
      </c>
      <c r="E63" s="24"/>
      <c r="F63" s="24"/>
      <c r="G63" s="24"/>
      <c r="H63" s="25">
        <v>1400</v>
      </c>
      <c r="I63" s="24"/>
      <c r="J63" s="15"/>
      <c r="K63" s="16"/>
      <c r="L63" s="6"/>
    </row>
    <row r="64" spans="1:25" s="2" customFormat="1" ht="21.75" customHeight="1">
      <c r="A64" s="9"/>
      <c r="B64" s="28"/>
      <c r="C64" s="23" t="s">
        <v>103</v>
      </c>
      <c r="D64" s="24">
        <f t="shared" si="0"/>
        <v>1350</v>
      </c>
      <c r="E64" s="24"/>
      <c r="F64" s="24"/>
      <c r="G64" s="24"/>
      <c r="H64" s="25">
        <v>1350</v>
      </c>
      <c r="I64" s="24"/>
      <c r="J64" s="15"/>
      <c r="K64" s="16"/>
      <c r="L64" s="6"/>
    </row>
    <row r="65" spans="1:12" s="21" customFormat="1" ht="21.75" customHeight="1">
      <c r="A65" s="4"/>
      <c r="B65" s="32"/>
      <c r="C65" s="12" t="s">
        <v>39</v>
      </c>
      <c r="D65" s="14">
        <f t="shared" si="0"/>
        <v>21439</v>
      </c>
      <c r="E65" s="14"/>
      <c r="F65" s="14"/>
      <c r="G65" s="14"/>
      <c r="H65" s="14">
        <f>SUM(H66:H85)</f>
        <v>21439</v>
      </c>
      <c r="I65" s="14"/>
      <c r="J65" s="19"/>
      <c r="K65" s="16"/>
      <c r="L65" s="20"/>
    </row>
    <row r="66" spans="1:12" s="21" customFormat="1" ht="21.75" customHeight="1">
      <c r="A66" s="4"/>
      <c r="B66" s="32"/>
      <c r="C66" s="23" t="s">
        <v>104</v>
      </c>
      <c r="D66" s="24">
        <f t="shared" si="0"/>
        <v>300</v>
      </c>
      <c r="E66" s="14"/>
      <c r="F66" s="14"/>
      <c r="G66" s="14"/>
      <c r="H66" s="25">
        <v>300</v>
      </c>
      <c r="I66" s="14"/>
      <c r="J66" s="26"/>
      <c r="K66" s="16"/>
      <c r="L66" s="20"/>
    </row>
    <row r="67" spans="1:12" s="21" customFormat="1" ht="21.75" customHeight="1">
      <c r="A67" s="4"/>
      <c r="B67" s="32"/>
      <c r="C67" s="23" t="s">
        <v>67</v>
      </c>
      <c r="D67" s="24">
        <f t="shared" si="0"/>
        <v>350</v>
      </c>
      <c r="E67" s="14"/>
      <c r="F67" s="14"/>
      <c r="G67" s="14"/>
      <c r="H67" s="25">
        <v>350</v>
      </c>
      <c r="I67" s="14"/>
      <c r="J67" s="26"/>
      <c r="K67" s="16"/>
      <c r="L67" s="20"/>
    </row>
    <row r="68" spans="1:12" s="21" customFormat="1" ht="21.75" customHeight="1">
      <c r="A68" s="4"/>
      <c r="B68" s="32"/>
      <c r="C68" s="23" t="s">
        <v>68</v>
      </c>
      <c r="D68" s="24">
        <f t="shared" si="0"/>
        <v>1000</v>
      </c>
      <c r="E68" s="14"/>
      <c r="F68" s="14"/>
      <c r="G68" s="14"/>
      <c r="H68" s="25">
        <v>1000</v>
      </c>
      <c r="I68" s="14"/>
      <c r="J68" s="26"/>
      <c r="K68" s="16"/>
      <c r="L68" s="20"/>
    </row>
    <row r="69" spans="1:12" s="21" customFormat="1" ht="21.75" customHeight="1">
      <c r="A69" s="4"/>
      <c r="B69" s="32"/>
      <c r="C69" s="23" t="s">
        <v>105</v>
      </c>
      <c r="D69" s="24">
        <f t="shared" si="0"/>
        <v>200</v>
      </c>
      <c r="E69" s="14"/>
      <c r="F69" s="14"/>
      <c r="G69" s="14"/>
      <c r="H69" s="25">
        <v>200</v>
      </c>
      <c r="I69" s="14"/>
      <c r="J69" s="26"/>
      <c r="K69" s="16"/>
      <c r="L69" s="20"/>
    </row>
    <row r="70" spans="1:12" s="21" customFormat="1" ht="21.75" customHeight="1">
      <c r="A70" s="4"/>
      <c r="B70" s="32"/>
      <c r="C70" s="23" t="s">
        <v>69</v>
      </c>
      <c r="D70" s="24">
        <f t="shared" si="0"/>
        <v>200</v>
      </c>
      <c r="E70" s="14"/>
      <c r="F70" s="14"/>
      <c r="G70" s="14"/>
      <c r="H70" s="25">
        <v>200</v>
      </c>
      <c r="I70" s="14"/>
      <c r="J70" s="26"/>
      <c r="K70" s="16"/>
      <c r="L70" s="20"/>
    </row>
    <row r="71" spans="1:12" s="21" customFormat="1" ht="21.75" customHeight="1">
      <c r="A71" s="4"/>
      <c r="B71" s="32"/>
      <c r="C71" s="23" t="s">
        <v>70</v>
      </c>
      <c r="D71" s="24">
        <f t="shared" si="0"/>
        <v>200</v>
      </c>
      <c r="E71" s="14"/>
      <c r="F71" s="14"/>
      <c r="G71" s="14"/>
      <c r="H71" s="25">
        <v>200</v>
      </c>
      <c r="I71" s="14"/>
      <c r="J71" s="26"/>
      <c r="K71" s="16"/>
      <c r="L71" s="20"/>
    </row>
    <row r="72" spans="1:12" s="21" customFormat="1" ht="21.75" customHeight="1">
      <c r="A72" s="4"/>
      <c r="B72" s="32"/>
      <c r="C72" s="23" t="s">
        <v>106</v>
      </c>
      <c r="D72" s="24">
        <f t="shared" si="0"/>
        <v>589</v>
      </c>
      <c r="E72" s="14"/>
      <c r="F72" s="14"/>
      <c r="G72" s="14"/>
      <c r="H72" s="25">
        <v>589</v>
      </c>
      <c r="I72" s="14"/>
      <c r="J72" s="26"/>
      <c r="K72" s="16"/>
      <c r="L72" s="20"/>
    </row>
    <row r="73" spans="1:12" s="21" customFormat="1" ht="21.75" customHeight="1">
      <c r="A73" s="4"/>
      <c r="B73" s="32"/>
      <c r="C73" s="23" t="s">
        <v>71</v>
      </c>
      <c r="D73" s="24">
        <f t="shared" si="0"/>
        <v>900</v>
      </c>
      <c r="E73" s="14"/>
      <c r="F73" s="14"/>
      <c r="G73" s="14"/>
      <c r="H73" s="25">
        <v>900</v>
      </c>
      <c r="I73" s="14"/>
      <c r="J73" s="26"/>
      <c r="K73" s="16"/>
      <c r="L73" s="20"/>
    </row>
    <row r="74" spans="1:12" s="21" customFormat="1" ht="21.75" customHeight="1">
      <c r="A74" s="4"/>
      <c r="B74" s="32"/>
      <c r="C74" s="23" t="s">
        <v>73</v>
      </c>
      <c r="D74" s="24">
        <f t="shared" ref="D74:D137" si="2">SUM(E74:I74)</f>
        <v>1900</v>
      </c>
      <c r="E74" s="14"/>
      <c r="F74" s="14"/>
      <c r="G74" s="14"/>
      <c r="H74" s="25">
        <v>1900</v>
      </c>
      <c r="I74" s="14"/>
      <c r="J74" s="26"/>
      <c r="K74" s="16"/>
      <c r="L74" s="20"/>
    </row>
    <row r="75" spans="1:12" s="21" customFormat="1" ht="21.75" customHeight="1">
      <c r="A75" s="4"/>
      <c r="B75" s="32"/>
      <c r="C75" s="23" t="s">
        <v>74</v>
      </c>
      <c r="D75" s="24">
        <f t="shared" si="2"/>
        <v>1000</v>
      </c>
      <c r="E75" s="14"/>
      <c r="F75" s="14"/>
      <c r="G75" s="14"/>
      <c r="H75" s="25">
        <v>1000</v>
      </c>
      <c r="I75" s="14"/>
      <c r="J75" s="26"/>
      <c r="K75" s="16"/>
      <c r="L75" s="20"/>
    </row>
    <row r="76" spans="1:12" s="21" customFormat="1" ht="21.75" customHeight="1">
      <c r="A76" s="4"/>
      <c r="B76" s="32"/>
      <c r="C76" s="23" t="s">
        <v>72</v>
      </c>
      <c r="D76" s="24">
        <f t="shared" si="2"/>
        <v>1500</v>
      </c>
      <c r="E76" s="14"/>
      <c r="F76" s="14"/>
      <c r="G76" s="14"/>
      <c r="H76" s="25">
        <v>1500</v>
      </c>
      <c r="I76" s="14"/>
      <c r="J76" s="26"/>
      <c r="K76" s="16"/>
      <c r="L76" s="20"/>
    </row>
    <row r="77" spans="1:12" s="21" customFormat="1" ht="21.75" customHeight="1">
      <c r="A77" s="4"/>
      <c r="B77" s="32"/>
      <c r="C77" s="23" t="s">
        <v>107</v>
      </c>
      <c r="D77" s="24">
        <f t="shared" si="2"/>
        <v>2200</v>
      </c>
      <c r="E77" s="14"/>
      <c r="F77" s="14"/>
      <c r="G77" s="14"/>
      <c r="H77" s="25">
        <v>2200</v>
      </c>
      <c r="I77" s="14"/>
      <c r="J77" s="26"/>
      <c r="K77" s="16"/>
      <c r="L77" s="20"/>
    </row>
    <row r="78" spans="1:12" s="21" customFormat="1" ht="21.75" customHeight="1">
      <c r="A78" s="4"/>
      <c r="B78" s="32"/>
      <c r="C78" s="23" t="s">
        <v>108</v>
      </c>
      <c r="D78" s="24">
        <f t="shared" si="2"/>
        <v>1000</v>
      </c>
      <c r="E78" s="14"/>
      <c r="F78" s="14"/>
      <c r="G78" s="14"/>
      <c r="H78" s="25">
        <v>1000</v>
      </c>
      <c r="I78" s="14"/>
      <c r="J78" s="26"/>
      <c r="K78" s="16"/>
      <c r="L78" s="20"/>
    </row>
    <row r="79" spans="1:12" s="21" customFormat="1" ht="21.75" customHeight="1">
      <c r="A79" s="4"/>
      <c r="B79" s="32"/>
      <c r="C79" s="23" t="s">
        <v>75</v>
      </c>
      <c r="D79" s="24">
        <f t="shared" si="2"/>
        <v>1500</v>
      </c>
      <c r="E79" s="14"/>
      <c r="F79" s="14"/>
      <c r="G79" s="14"/>
      <c r="H79" s="25">
        <v>1500</v>
      </c>
      <c r="I79" s="14"/>
      <c r="J79" s="26"/>
      <c r="K79" s="16"/>
      <c r="L79" s="20"/>
    </row>
    <row r="80" spans="1:12" s="21" customFormat="1" ht="21.75" customHeight="1">
      <c r="A80" s="4"/>
      <c r="B80" s="32"/>
      <c r="C80" s="23" t="s">
        <v>109</v>
      </c>
      <c r="D80" s="24">
        <f t="shared" si="2"/>
        <v>500</v>
      </c>
      <c r="E80" s="14"/>
      <c r="F80" s="14"/>
      <c r="G80" s="14"/>
      <c r="H80" s="25">
        <v>500</v>
      </c>
      <c r="I80" s="14"/>
      <c r="J80" s="26"/>
      <c r="K80" s="16"/>
      <c r="L80" s="20"/>
    </row>
    <row r="81" spans="1:27" s="21" customFormat="1" ht="21.75" customHeight="1">
      <c r="A81" s="4"/>
      <c r="B81" s="32"/>
      <c r="C81" s="23" t="s">
        <v>76</v>
      </c>
      <c r="D81" s="24">
        <f t="shared" si="2"/>
        <v>2400</v>
      </c>
      <c r="E81" s="14"/>
      <c r="F81" s="14"/>
      <c r="G81" s="14"/>
      <c r="H81" s="25">
        <v>2400</v>
      </c>
      <c r="I81" s="14"/>
      <c r="J81" s="26"/>
      <c r="K81" s="16"/>
      <c r="L81" s="20"/>
    </row>
    <row r="82" spans="1:27" s="21" customFormat="1" ht="21.75" customHeight="1">
      <c r="A82" s="4"/>
      <c r="B82" s="32"/>
      <c r="C82" s="23" t="s">
        <v>77</v>
      </c>
      <c r="D82" s="24">
        <f t="shared" si="2"/>
        <v>1700</v>
      </c>
      <c r="E82" s="14"/>
      <c r="F82" s="14"/>
      <c r="G82" s="14"/>
      <c r="H82" s="25">
        <v>1700</v>
      </c>
      <c r="I82" s="14"/>
      <c r="J82" s="26"/>
      <c r="K82" s="16"/>
      <c r="L82" s="20"/>
    </row>
    <row r="83" spans="1:27" s="21" customFormat="1" ht="21.75" customHeight="1">
      <c r="A83" s="4"/>
      <c r="B83" s="32"/>
      <c r="C83" s="23" t="s">
        <v>110</v>
      </c>
      <c r="D83" s="24">
        <f t="shared" si="2"/>
        <v>600</v>
      </c>
      <c r="E83" s="14"/>
      <c r="F83" s="14"/>
      <c r="G83" s="14"/>
      <c r="H83" s="25">
        <v>600</v>
      </c>
      <c r="I83" s="14"/>
      <c r="J83" s="26"/>
      <c r="K83" s="16"/>
      <c r="L83" s="20"/>
    </row>
    <row r="84" spans="1:27" s="21" customFormat="1" ht="21.75" customHeight="1">
      <c r="A84" s="4"/>
      <c r="B84" s="32"/>
      <c r="C84" s="23" t="s">
        <v>111</v>
      </c>
      <c r="D84" s="24">
        <f t="shared" si="2"/>
        <v>1600</v>
      </c>
      <c r="E84" s="14"/>
      <c r="F84" s="14"/>
      <c r="G84" s="14"/>
      <c r="H84" s="25">
        <v>1600</v>
      </c>
      <c r="I84" s="14"/>
      <c r="J84" s="26"/>
      <c r="K84" s="16"/>
      <c r="L84" s="20"/>
    </row>
    <row r="85" spans="1:27" s="21" customFormat="1" ht="21.75" customHeight="1">
      <c r="A85" s="4"/>
      <c r="B85" s="32"/>
      <c r="C85" s="23" t="s">
        <v>112</v>
      </c>
      <c r="D85" s="24">
        <f t="shared" si="2"/>
        <v>1800</v>
      </c>
      <c r="E85" s="14"/>
      <c r="F85" s="14"/>
      <c r="G85" s="14"/>
      <c r="H85" s="25">
        <v>1800</v>
      </c>
      <c r="I85" s="14"/>
      <c r="J85" s="26"/>
      <c r="K85" s="16"/>
      <c r="L85" s="20"/>
    </row>
    <row r="86" spans="1:27" s="21" customFormat="1" ht="21.75" customHeight="1">
      <c r="A86" s="4"/>
      <c r="B86" s="32"/>
      <c r="C86" s="12" t="s">
        <v>42</v>
      </c>
      <c r="D86" s="14">
        <f t="shared" si="2"/>
        <v>1275</v>
      </c>
      <c r="E86" s="14"/>
      <c r="F86" s="14"/>
      <c r="G86" s="14"/>
      <c r="H86" s="14">
        <f>H87</f>
        <v>1275</v>
      </c>
      <c r="I86" s="14"/>
      <c r="J86" s="19"/>
      <c r="K86" s="16"/>
      <c r="L86" s="20"/>
    </row>
    <row r="87" spans="1:27" s="21" customFormat="1" ht="21.75" customHeight="1">
      <c r="A87" s="4"/>
      <c r="B87" s="32"/>
      <c r="C87" s="23" t="s">
        <v>78</v>
      </c>
      <c r="D87" s="24">
        <f t="shared" si="2"/>
        <v>1275</v>
      </c>
      <c r="E87" s="14"/>
      <c r="F87" s="14"/>
      <c r="G87" s="14"/>
      <c r="H87" s="25">
        <v>1275</v>
      </c>
      <c r="I87" s="14"/>
      <c r="J87" s="26"/>
      <c r="K87" s="16"/>
      <c r="L87" s="20"/>
    </row>
    <row r="88" spans="1:27" s="21" customFormat="1" ht="100.5" customHeight="1">
      <c r="A88" s="4">
        <v>4</v>
      </c>
      <c r="B88" s="12" t="s">
        <v>60</v>
      </c>
      <c r="C88" s="12"/>
      <c r="D88" s="14">
        <f t="shared" si="2"/>
        <v>55760</v>
      </c>
      <c r="E88" s="14">
        <f>E89</f>
        <v>0</v>
      </c>
      <c r="F88" s="14">
        <f t="shared" ref="F88:I88" si="3">F89</f>
        <v>0</v>
      </c>
      <c r="G88" s="14">
        <f t="shared" si="3"/>
        <v>0</v>
      </c>
      <c r="H88" s="14">
        <f t="shared" si="3"/>
        <v>55760</v>
      </c>
      <c r="I88" s="14">
        <f t="shared" si="3"/>
        <v>0</v>
      </c>
      <c r="J88" s="26"/>
      <c r="K88" s="16"/>
      <c r="L88" s="20"/>
      <c r="M88" s="20"/>
      <c r="N88" s="20"/>
      <c r="O88" s="20"/>
      <c r="P88" s="20"/>
      <c r="Q88" s="20"/>
      <c r="R88" s="20"/>
      <c r="S88" s="20"/>
      <c r="T88" s="20"/>
      <c r="U88" s="20"/>
      <c r="V88" s="20"/>
      <c r="W88" s="20"/>
      <c r="X88" s="20"/>
      <c r="Y88" s="20"/>
      <c r="Z88" s="20"/>
    </row>
    <row r="89" spans="1:27" s="2" customFormat="1" ht="63" customHeight="1">
      <c r="A89" s="9" t="s">
        <v>11</v>
      </c>
      <c r="B89" s="28" t="s">
        <v>12</v>
      </c>
      <c r="C89" s="28"/>
      <c r="D89" s="14">
        <f t="shared" si="2"/>
        <v>55760</v>
      </c>
      <c r="E89" s="24">
        <f>SUM(E90:E128)</f>
        <v>0</v>
      </c>
      <c r="F89" s="24">
        <f>SUM(F90:F128)</f>
        <v>0</v>
      </c>
      <c r="G89" s="24">
        <f>SUM(G90:G128)</f>
        <v>0</v>
      </c>
      <c r="H89" s="24">
        <f>H90+H92+H105+H126+H128</f>
        <v>55760</v>
      </c>
      <c r="I89" s="24">
        <f>SUM(I90:I128)</f>
        <v>0</v>
      </c>
      <c r="J89" s="37"/>
      <c r="K89" s="16"/>
      <c r="L89" s="6"/>
      <c r="M89" s="6"/>
      <c r="N89" s="6"/>
      <c r="O89" s="6"/>
      <c r="P89" s="6"/>
      <c r="Q89" s="6"/>
      <c r="R89" s="6"/>
      <c r="S89" s="6"/>
      <c r="T89" s="6"/>
      <c r="U89" s="6"/>
      <c r="V89" s="6"/>
      <c r="W89" s="6"/>
      <c r="X89" s="6"/>
      <c r="Y89" s="6"/>
      <c r="Z89" s="6"/>
      <c r="AA89" s="6"/>
    </row>
    <row r="90" spans="1:27" s="21" customFormat="1" ht="23.25" customHeight="1">
      <c r="A90" s="4"/>
      <c r="B90" s="32"/>
      <c r="C90" s="12" t="s">
        <v>43</v>
      </c>
      <c r="D90" s="14">
        <f t="shared" si="2"/>
        <v>306</v>
      </c>
      <c r="E90" s="14"/>
      <c r="F90" s="14"/>
      <c r="G90" s="14"/>
      <c r="H90" s="14">
        <f>H91</f>
        <v>306</v>
      </c>
      <c r="I90" s="14"/>
      <c r="J90" s="38"/>
      <c r="K90" s="16"/>
      <c r="L90" s="20"/>
    </row>
    <row r="91" spans="1:27" s="2" customFormat="1" ht="23.25" customHeight="1">
      <c r="A91" s="9"/>
      <c r="B91" s="28"/>
      <c r="C91" s="23" t="s">
        <v>113</v>
      </c>
      <c r="D91" s="24">
        <f t="shared" si="2"/>
        <v>306</v>
      </c>
      <c r="E91" s="24"/>
      <c r="F91" s="24"/>
      <c r="G91" s="24"/>
      <c r="H91" s="25">
        <v>306</v>
      </c>
      <c r="I91" s="24"/>
      <c r="J91" s="15"/>
      <c r="K91" s="16"/>
      <c r="L91" s="6"/>
    </row>
    <row r="92" spans="1:27" s="21" customFormat="1" ht="23.25" customHeight="1">
      <c r="A92" s="4"/>
      <c r="B92" s="32"/>
      <c r="C92" s="12" t="s">
        <v>41</v>
      </c>
      <c r="D92" s="14">
        <f t="shared" si="2"/>
        <v>21761</v>
      </c>
      <c r="E92" s="14"/>
      <c r="F92" s="14"/>
      <c r="G92" s="14"/>
      <c r="H92" s="14">
        <f>SUM(H93:H104)</f>
        <v>21761</v>
      </c>
      <c r="I92" s="14"/>
      <c r="J92" s="38"/>
      <c r="K92" s="16"/>
      <c r="L92" s="20"/>
    </row>
    <row r="93" spans="1:27" s="21" customFormat="1" ht="23.25" customHeight="1">
      <c r="A93" s="4"/>
      <c r="B93" s="32"/>
      <c r="C93" s="23" t="s">
        <v>93</v>
      </c>
      <c r="D93" s="24">
        <f t="shared" si="2"/>
        <v>2250</v>
      </c>
      <c r="E93" s="14"/>
      <c r="F93" s="14"/>
      <c r="G93" s="14"/>
      <c r="H93" s="25">
        <v>2250</v>
      </c>
      <c r="I93" s="14"/>
      <c r="J93" s="26"/>
      <c r="K93" s="16"/>
      <c r="L93" s="20"/>
    </row>
    <row r="94" spans="1:27" s="21" customFormat="1" ht="23.25" customHeight="1">
      <c r="A94" s="4"/>
      <c r="B94" s="32"/>
      <c r="C94" s="23" t="s">
        <v>94</v>
      </c>
      <c r="D94" s="24">
        <f t="shared" si="2"/>
        <v>1300</v>
      </c>
      <c r="E94" s="14"/>
      <c r="F94" s="14"/>
      <c r="G94" s="14"/>
      <c r="H94" s="25">
        <v>1300</v>
      </c>
      <c r="I94" s="14"/>
      <c r="J94" s="26"/>
      <c r="K94" s="16"/>
      <c r="L94" s="20"/>
    </row>
    <row r="95" spans="1:27" s="21" customFormat="1" ht="23.25" customHeight="1">
      <c r="A95" s="4"/>
      <c r="B95" s="32"/>
      <c r="C95" s="23" t="s">
        <v>95</v>
      </c>
      <c r="D95" s="24">
        <f t="shared" si="2"/>
        <v>1300</v>
      </c>
      <c r="E95" s="14"/>
      <c r="F95" s="14"/>
      <c r="G95" s="14"/>
      <c r="H95" s="25">
        <v>1300</v>
      </c>
      <c r="I95" s="14"/>
      <c r="J95" s="26"/>
      <c r="K95" s="16"/>
      <c r="L95" s="20"/>
    </row>
    <row r="96" spans="1:27" s="21" customFormat="1" ht="23.25" customHeight="1">
      <c r="A96" s="4"/>
      <c r="B96" s="32"/>
      <c r="C96" s="23" t="s">
        <v>96</v>
      </c>
      <c r="D96" s="24">
        <f t="shared" si="2"/>
        <v>721</v>
      </c>
      <c r="E96" s="14"/>
      <c r="F96" s="14"/>
      <c r="G96" s="14"/>
      <c r="H96" s="25">
        <v>721</v>
      </c>
      <c r="I96" s="14"/>
      <c r="J96" s="26"/>
      <c r="K96" s="16"/>
      <c r="L96" s="20"/>
    </row>
    <row r="97" spans="1:12" s="21" customFormat="1" ht="23.25" customHeight="1">
      <c r="A97" s="4"/>
      <c r="B97" s="32"/>
      <c r="C97" s="23" t="s">
        <v>97</v>
      </c>
      <c r="D97" s="24">
        <f t="shared" si="2"/>
        <v>2500</v>
      </c>
      <c r="E97" s="14"/>
      <c r="F97" s="14"/>
      <c r="G97" s="14"/>
      <c r="H97" s="25">
        <v>2500</v>
      </c>
      <c r="I97" s="14"/>
      <c r="J97" s="26"/>
      <c r="K97" s="16"/>
      <c r="L97" s="20"/>
    </row>
    <row r="98" spans="1:12" s="21" customFormat="1" ht="23.25" customHeight="1">
      <c r="A98" s="4"/>
      <c r="B98" s="32"/>
      <c r="C98" s="23" t="s">
        <v>98</v>
      </c>
      <c r="D98" s="24">
        <f t="shared" si="2"/>
        <v>2100</v>
      </c>
      <c r="E98" s="14"/>
      <c r="F98" s="14"/>
      <c r="G98" s="14"/>
      <c r="H98" s="25">
        <v>2100</v>
      </c>
      <c r="I98" s="14"/>
      <c r="J98" s="26"/>
      <c r="K98" s="16"/>
      <c r="L98" s="20"/>
    </row>
    <row r="99" spans="1:12" s="21" customFormat="1" ht="23.25" customHeight="1">
      <c r="A99" s="4"/>
      <c r="B99" s="32"/>
      <c r="C99" s="23" t="s">
        <v>99</v>
      </c>
      <c r="D99" s="24">
        <f t="shared" si="2"/>
        <v>2200</v>
      </c>
      <c r="E99" s="14"/>
      <c r="F99" s="14"/>
      <c r="G99" s="14"/>
      <c r="H99" s="25">
        <v>2200</v>
      </c>
      <c r="I99" s="14"/>
      <c r="J99" s="26"/>
      <c r="K99" s="16"/>
      <c r="L99" s="20"/>
    </row>
    <row r="100" spans="1:12" s="21" customFormat="1" ht="23.25" customHeight="1">
      <c r="A100" s="4"/>
      <c r="B100" s="32"/>
      <c r="C100" s="23" t="s">
        <v>100</v>
      </c>
      <c r="D100" s="24">
        <f t="shared" si="2"/>
        <v>1100</v>
      </c>
      <c r="E100" s="14"/>
      <c r="F100" s="14"/>
      <c r="G100" s="14"/>
      <c r="H100" s="25">
        <v>1100</v>
      </c>
      <c r="I100" s="14"/>
      <c r="J100" s="26"/>
      <c r="K100" s="16"/>
      <c r="L100" s="20"/>
    </row>
    <row r="101" spans="1:12" s="21" customFormat="1" ht="23.25" customHeight="1">
      <c r="A101" s="4"/>
      <c r="B101" s="32"/>
      <c r="C101" s="23" t="s">
        <v>101</v>
      </c>
      <c r="D101" s="24">
        <f t="shared" si="2"/>
        <v>1900</v>
      </c>
      <c r="E101" s="14"/>
      <c r="F101" s="14"/>
      <c r="G101" s="14"/>
      <c r="H101" s="25">
        <v>1900</v>
      </c>
      <c r="I101" s="14"/>
      <c r="J101" s="26"/>
      <c r="K101" s="16"/>
      <c r="L101" s="20"/>
    </row>
    <row r="102" spans="1:12" s="21" customFormat="1" ht="23.25" customHeight="1">
      <c r="A102" s="4"/>
      <c r="B102" s="32"/>
      <c r="C102" s="23" t="s">
        <v>80</v>
      </c>
      <c r="D102" s="24">
        <f t="shared" si="2"/>
        <v>1900</v>
      </c>
      <c r="E102" s="14"/>
      <c r="F102" s="14"/>
      <c r="G102" s="14"/>
      <c r="H102" s="25">
        <v>1900</v>
      </c>
      <c r="I102" s="14"/>
      <c r="J102" s="26"/>
      <c r="K102" s="16"/>
      <c r="L102" s="20"/>
    </row>
    <row r="103" spans="1:12" s="21" customFormat="1" ht="23.25" customHeight="1">
      <c r="A103" s="4"/>
      <c r="B103" s="32"/>
      <c r="C103" s="23" t="s">
        <v>102</v>
      </c>
      <c r="D103" s="24">
        <f t="shared" si="2"/>
        <v>2250</v>
      </c>
      <c r="E103" s="14"/>
      <c r="F103" s="14"/>
      <c r="G103" s="14"/>
      <c r="H103" s="25">
        <v>2250</v>
      </c>
      <c r="I103" s="14"/>
      <c r="J103" s="26"/>
      <c r="K103" s="16"/>
      <c r="L103" s="20"/>
    </row>
    <row r="104" spans="1:12" s="21" customFormat="1" ht="23.25" customHeight="1">
      <c r="A104" s="4"/>
      <c r="B104" s="32"/>
      <c r="C104" s="23" t="s">
        <v>103</v>
      </c>
      <c r="D104" s="24">
        <f t="shared" si="2"/>
        <v>2240</v>
      </c>
      <c r="E104" s="14"/>
      <c r="F104" s="14"/>
      <c r="G104" s="14"/>
      <c r="H104" s="25">
        <v>2240</v>
      </c>
      <c r="I104" s="14"/>
      <c r="J104" s="26"/>
      <c r="K104" s="16"/>
      <c r="L104" s="20"/>
    </row>
    <row r="105" spans="1:12" s="21" customFormat="1" ht="23.25" customHeight="1">
      <c r="A105" s="4"/>
      <c r="B105" s="32"/>
      <c r="C105" s="12" t="s">
        <v>39</v>
      </c>
      <c r="D105" s="14">
        <f t="shared" si="2"/>
        <v>29241</v>
      </c>
      <c r="E105" s="14"/>
      <c r="F105" s="14"/>
      <c r="G105" s="14"/>
      <c r="H105" s="14">
        <f>SUM(H106:H125)</f>
        <v>29241</v>
      </c>
      <c r="I105" s="14"/>
      <c r="J105" s="38"/>
      <c r="K105" s="16"/>
      <c r="L105" s="20"/>
    </row>
    <row r="106" spans="1:12" s="21" customFormat="1" ht="23.25" customHeight="1">
      <c r="A106" s="4"/>
      <c r="B106" s="32"/>
      <c r="C106" s="23" t="s">
        <v>104</v>
      </c>
      <c r="D106" s="24">
        <f t="shared" si="2"/>
        <v>93</v>
      </c>
      <c r="E106" s="14"/>
      <c r="F106" s="14"/>
      <c r="G106" s="14"/>
      <c r="H106" s="25">
        <v>93</v>
      </c>
      <c r="I106" s="14"/>
      <c r="J106" s="26"/>
      <c r="K106" s="16"/>
      <c r="L106" s="20"/>
    </row>
    <row r="107" spans="1:12" s="21" customFormat="1" ht="23.25" customHeight="1">
      <c r="A107" s="4"/>
      <c r="B107" s="32"/>
      <c r="C107" s="23" t="s">
        <v>67</v>
      </c>
      <c r="D107" s="24">
        <f t="shared" si="2"/>
        <v>550</v>
      </c>
      <c r="E107" s="14"/>
      <c r="F107" s="14"/>
      <c r="G107" s="14"/>
      <c r="H107" s="25">
        <v>550</v>
      </c>
      <c r="I107" s="14"/>
      <c r="J107" s="26"/>
      <c r="K107" s="16"/>
      <c r="L107" s="20"/>
    </row>
    <row r="108" spans="1:12" s="21" customFormat="1" ht="23.25" customHeight="1">
      <c r="A108" s="4"/>
      <c r="B108" s="32"/>
      <c r="C108" s="23" t="s">
        <v>68</v>
      </c>
      <c r="D108" s="24">
        <f t="shared" si="2"/>
        <v>300</v>
      </c>
      <c r="E108" s="14"/>
      <c r="F108" s="14"/>
      <c r="G108" s="14"/>
      <c r="H108" s="25">
        <v>300</v>
      </c>
      <c r="I108" s="14"/>
      <c r="J108" s="26"/>
      <c r="K108" s="16"/>
      <c r="L108" s="20"/>
    </row>
    <row r="109" spans="1:12" s="21" customFormat="1" ht="23.25" customHeight="1">
      <c r="A109" s="4"/>
      <c r="B109" s="32"/>
      <c r="C109" s="23" t="s">
        <v>105</v>
      </c>
      <c r="D109" s="24">
        <f t="shared" si="2"/>
        <v>550</v>
      </c>
      <c r="E109" s="14"/>
      <c r="F109" s="14"/>
      <c r="G109" s="14"/>
      <c r="H109" s="25">
        <v>550</v>
      </c>
      <c r="I109" s="14"/>
      <c r="J109" s="26"/>
      <c r="K109" s="16"/>
      <c r="L109" s="20"/>
    </row>
    <row r="110" spans="1:12" s="21" customFormat="1" ht="23.25" customHeight="1">
      <c r="A110" s="4"/>
      <c r="B110" s="32"/>
      <c r="C110" s="23" t="s">
        <v>69</v>
      </c>
      <c r="D110" s="24">
        <f t="shared" si="2"/>
        <v>200</v>
      </c>
      <c r="E110" s="14"/>
      <c r="F110" s="14"/>
      <c r="G110" s="14"/>
      <c r="H110" s="25">
        <v>200</v>
      </c>
      <c r="I110" s="14"/>
      <c r="J110" s="26"/>
      <c r="K110" s="16"/>
      <c r="L110" s="20"/>
    </row>
    <row r="111" spans="1:12" s="21" customFormat="1" ht="23.25" customHeight="1">
      <c r="A111" s="4"/>
      <c r="B111" s="32"/>
      <c r="C111" s="23" t="s">
        <v>70</v>
      </c>
      <c r="D111" s="24">
        <f t="shared" si="2"/>
        <v>100</v>
      </c>
      <c r="E111" s="14"/>
      <c r="F111" s="14"/>
      <c r="G111" s="14"/>
      <c r="H111" s="25">
        <v>100</v>
      </c>
      <c r="I111" s="14"/>
      <c r="J111" s="26"/>
      <c r="K111" s="16"/>
      <c r="L111" s="20"/>
    </row>
    <row r="112" spans="1:12" s="21" customFormat="1" ht="23.25" customHeight="1">
      <c r="A112" s="4"/>
      <c r="B112" s="32"/>
      <c r="C112" s="23" t="s">
        <v>106</v>
      </c>
      <c r="D112" s="24">
        <f t="shared" si="2"/>
        <v>2000</v>
      </c>
      <c r="E112" s="14"/>
      <c r="F112" s="14"/>
      <c r="G112" s="14"/>
      <c r="H112" s="25">
        <v>2000</v>
      </c>
      <c r="I112" s="14"/>
      <c r="J112" s="26"/>
      <c r="K112" s="16"/>
      <c r="L112" s="20"/>
    </row>
    <row r="113" spans="1:12" s="21" customFormat="1" ht="23.25" customHeight="1">
      <c r="A113" s="4"/>
      <c r="B113" s="32"/>
      <c r="C113" s="23" t="s">
        <v>108</v>
      </c>
      <c r="D113" s="24">
        <f t="shared" si="2"/>
        <v>2000</v>
      </c>
      <c r="E113" s="14"/>
      <c r="F113" s="14"/>
      <c r="G113" s="14"/>
      <c r="H113" s="25">
        <v>2000</v>
      </c>
      <c r="I113" s="14"/>
      <c r="J113" s="26"/>
      <c r="K113" s="16"/>
      <c r="L113" s="20"/>
    </row>
    <row r="114" spans="1:12" s="21" customFormat="1" ht="23.25" customHeight="1">
      <c r="A114" s="4"/>
      <c r="B114" s="32"/>
      <c r="C114" s="23" t="s">
        <v>71</v>
      </c>
      <c r="D114" s="24">
        <f t="shared" si="2"/>
        <v>1500</v>
      </c>
      <c r="E114" s="14"/>
      <c r="F114" s="14"/>
      <c r="G114" s="14"/>
      <c r="H114" s="25">
        <v>1500</v>
      </c>
      <c r="I114" s="14"/>
      <c r="J114" s="26"/>
      <c r="K114" s="16"/>
      <c r="L114" s="20"/>
    </row>
    <row r="115" spans="1:12" s="21" customFormat="1" ht="23.25" customHeight="1">
      <c r="A115" s="4"/>
      <c r="B115" s="32"/>
      <c r="C115" s="23" t="s">
        <v>74</v>
      </c>
      <c r="D115" s="24">
        <f t="shared" si="2"/>
        <v>3848</v>
      </c>
      <c r="E115" s="14"/>
      <c r="F115" s="14"/>
      <c r="G115" s="14"/>
      <c r="H115" s="25">
        <v>3848</v>
      </c>
      <c r="I115" s="14"/>
      <c r="J115" s="26"/>
      <c r="K115" s="16"/>
      <c r="L115" s="20"/>
    </row>
    <row r="116" spans="1:12" s="21" customFormat="1" ht="23.25" customHeight="1">
      <c r="A116" s="4"/>
      <c r="B116" s="32"/>
      <c r="C116" s="23" t="s">
        <v>72</v>
      </c>
      <c r="D116" s="24">
        <f t="shared" si="2"/>
        <v>2000</v>
      </c>
      <c r="E116" s="14"/>
      <c r="F116" s="14"/>
      <c r="G116" s="14"/>
      <c r="H116" s="25">
        <v>2000</v>
      </c>
      <c r="I116" s="14"/>
      <c r="J116" s="26"/>
      <c r="K116" s="16"/>
      <c r="L116" s="20"/>
    </row>
    <row r="117" spans="1:12" s="21" customFormat="1" ht="23.25" customHeight="1">
      <c r="A117" s="4"/>
      <c r="B117" s="32"/>
      <c r="C117" s="23" t="s">
        <v>107</v>
      </c>
      <c r="D117" s="24">
        <f t="shared" si="2"/>
        <v>2900</v>
      </c>
      <c r="E117" s="14"/>
      <c r="F117" s="14"/>
      <c r="G117" s="14"/>
      <c r="H117" s="25">
        <v>2900</v>
      </c>
      <c r="I117" s="14"/>
      <c r="J117" s="26"/>
      <c r="K117" s="16"/>
      <c r="L117" s="20"/>
    </row>
    <row r="118" spans="1:12" s="21" customFormat="1" ht="23.25" customHeight="1">
      <c r="A118" s="4"/>
      <c r="B118" s="32"/>
      <c r="C118" s="23" t="s">
        <v>73</v>
      </c>
      <c r="D118" s="24">
        <f t="shared" si="2"/>
        <v>2300</v>
      </c>
      <c r="E118" s="14"/>
      <c r="F118" s="14"/>
      <c r="G118" s="14"/>
      <c r="H118" s="25">
        <v>2300</v>
      </c>
      <c r="I118" s="14"/>
      <c r="J118" s="26"/>
      <c r="K118" s="16"/>
      <c r="L118" s="20"/>
    </row>
    <row r="119" spans="1:12" s="21" customFormat="1" ht="23.25" customHeight="1">
      <c r="A119" s="4"/>
      <c r="B119" s="32"/>
      <c r="C119" s="23" t="s">
        <v>75</v>
      </c>
      <c r="D119" s="24">
        <f t="shared" si="2"/>
        <v>2000</v>
      </c>
      <c r="E119" s="14"/>
      <c r="F119" s="14"/>
      <c r="G119" s="14"/>
      <c r="H119" s="25">
        <v>2000</v>
      </c>
      <c r="I119" s="14"/>
      <c r="J119" s="26"/>
      <c r="K119" s="16"/>
      <c r="L119" s="20"/>
    </row>
    <row r="120" spans="1:12" s="21" customFormat="1" ht="23.25" customHeight="1">
      <c r="A120" s="4"/>
      <c r="B120" s="32"/>
      <c r="C120" s="23" t="s">
        <v>109</v>
      </c>
      <c r="D120" s="24">
        <f t="shared" si="2"/>
        <v>1000</v>
      </c>
      <c r="E120" s="14"/>
      <c r="F120" s="14"/>
      <c r="G120" s="14"/>
      <c r="H120" s="25">
        <v>1000</v>
      </c>
      <c r="I120" s="14"/>
      <c r="J120" s="26"/>
      <c r="K120" s="16"/>
      <c r="L120" s="20"/>
    </row>
    <row r="121" spans="1:12" s="21" customFormat="1" ht="23.25" customHeight="1">
      <c r="A121" s="4"/>
      <c r="B121" s="32"/>
      <c r="C121" s="23" t="s">
        <v>76</v>
      </c>
      <c r="D121" s="24">
        <f t="shared" si="2"/>
        <v>1400</v>
      </c>
      <c r="E121" s="14"/>
      <c r="F121" s="14"/>
      <c r="G121" s="14"/>
      <c r="H121" s="25">
        <v>1400</v>
      </c>
      <c r="I121" s="14"/>
      <c r="J121" s="26"/>
      <c r="K121" s="16"/>
      <c r="L121" s="20"/>
    </row>
    <row r="122" spans="1:12" s="21" customFormat="1" ht="23.25" customHeight="1">
      <c r="A122" s="4"/>
      <c r="B122" s="32"/>
      <c r="C122" s="23" t="s">
        <v>77</v>
      </c>
      <c r="D122" s="24">
        <f t="shared" si="2"/>
        <v>1600</v>
      </c>
      <c r="E122" s="14"/>
      <c r="F122" s="14"/>
      <c r="G122" s="14"/>
      <c r="H122" s="25">
        <v>1600</v>
      </c>
      <c r="I122" s="14"/>
      <c r="J122" s="26"/>
      <c r="K122" s="16"/>
      <c r="L122" s="20"/>
    </row>
    <row r="123" spans="1:12" s="21" customFormat="1" ht="23.25" customHeight="1">
      <c r="A123" s="4"/>
      <c r="B123" s="32"/>
      <c r="C123" s="23" t="s">
        <v>110</v>
      </c>
      <c r="D123" s="24">
        <f t="shared" si="2"/>
        <v>1500</v>
      </c>
      <c r="E123" s="14"/>
      <c r="F123" s="14"/>
      <c r="G123" s="14"/>
      <c r="H123" s="25">
        <v>1500</v>
      </c>
      <c r="I123" s="14"/>
      <c r="J123" s="26"/>
      <c r="K123" s="16"/>
      <c r="L123" s="20"/>
    </row>
    <row r="124" spans="1:12" s="21" customFormat="1" ht="23.25" customHeight="1">
      <c r="A124" s="4"/>
      <c r="B124" s="32"/>
      <c r="C124" s="23" t="s">
        <v>111</v>
      </c>
      <c r="D124" s="24">
        <f t="shared" si="2"/>
        <v>1000</v>
      </c>
      <c r="E124" s="14"/>
      <c r="F124" s="14"/>
      <c r="G124" s="14"/>
      <c r="H124" s="25">
        <v>1000</v>
      </c>
      <c r="I124" s="14"/>
      <c r="J124" s="26"/>
      <c r="K124" s="16"/>
      <c r="L124" s="20"/>
    </row>
    <row r="125" spans="1:12" s="21" customFormat="1" ht="23.25" customHeight="1">
      <c r="A125" s="4"/>
      <c r="B125" s="32"/>
      <c r="C125" s="23" t="s">
        <v>112</v>
      </c>
      <c r="D125" s="24">
        <f t="shared" si="2"/>
        <v>2400</v>
      </c>
      <c r="E125" s="14"/>
      <c r="F125" s="14"/>
      <c r="G125" s="14"/>
      <c r="H125" s="25">
        <v>2400</v>
      </c>
      <c r="I125" s="14"/>
      <c r="J125" s="26"/>
      <c r="K125" s="16"/>
      <c r="L125" s="20"/>
    </row>
    <row r="126" spans="1:12" s="21" customFormat="1" ht="23.25" customHeight="1">
      <c r="A126" s="4"/>
      <c r="B126" s="32"/>
      <c r="C126" s="12" t="s">
        <v>42</v>
      </c>
      <c r="D126" s="14">
        <f t="shared" si="2"/>
        <v>1692</v>
      </c>
      <c r="E126" s="14"/>
      <c r="F126" s="14"/>
      <c r="G126" s="14"/>
      <c r="H126" s="14">
        <f>H127</f>
        <v>1692</v>
      </c>
      <c r="I126" s="14"/>
      <c r="J126" s="38"/>
      <c r="K126" s="16"/>
      <c r="L126" s="20"/>
    </row>
    <row r="127" spans="1:12" s="21" customFormat="1" ht="23.25" customHeight="1">
      <c r="A127" s="4"/>
      <c r="B127" s="32"/>
      <c r="C127" s="23" t="s">
        <v>78</v>
      </c>
      <c r="D127" s="24">
        <f t="shared" si="2"/>
        <v>1692</v>
      </c>
      <c r="E127" s="14"/>
      <c r="F127" s="14"/>
      <c r="G127" s="14"/>
      <c r="H127" s="25">
        <v>1692</v>
      </c>
      <c r="I127" s="14"/>
      <c r="J127" s="26"/>
      <c r="K127" s="16"/>
      <c r="L127" s="20"/>
    </row>
    <row r="128" spans="1:12" s="21" customFormat="1" ht="23.25" customHeight="1">
      <c r="A128" s="4"/>
      <c r="B128" s="32"/>
      <c r="C128" s="12" t="s">
        <v>40</v>
      </c>
      <c r="D128" s="14">
        <f t="shared" si="2"/>
        <v>2760</v>
      </c>
      <c r="E128" s="14"/>
      <c r="F128" s="14"/>
      <c r="G128" s="14"/>
      <c r="H128" s="14">
        <f>SUM(H129:H131)</f>
        <v>2760</v>
      </c>
      <c r="I128" s="14"/>
      <c r="J128" s="38"/>
      <c r="K128" s="16"/>
      <c r="L128" s="20"/>
    </row>
    <row r="129" spans="1:33" s="21" customFormat="1" ht="23.25" customHeight="1">
      <c r="A129" s="4"/>
      <c r="B129" s="32"/>
      <c r="C129" s="23" t="s">
        <v>114</v>
      </c>
      <c r="D129" s="24">
        <f t="shared" si="2"/>
        <v>952</v>
      </c>
      <c r="E129" s="14"/>
      <c r="F129" s="14"/>
      <c r="G129" s="14"/>
      <c r="H129" s="25">
        <v>952</v>
      </c>
      <c r="I129" s="14"/>
      <c r="J129" s="26"/>
      <c r="K129" s="16"/>
      <c r="L129" s="20"/>
    </row>
    <row r="130" spans="1:33" s="21" customFormat="1" ht="23.25" customHeight="1">
      <c r="A130" s="4"/>
      <c r="B130" s="32"/>
      <c r="C130" s="23" t="s">
        <v>79</v>
      </c>
      <c r="D130" s="24">
        <f t="shared" si="2"/>
        <v>1004</v>
      </c>
      <c r="E130" s="14"/>
      <c r="F130" s="14"/>
      <c r="G130" s="14"/>
      <c r="H130" s="25">
        <v>1004</v>
      </c>
      <c r="I130" s="14"/>
      <c r="J130" s="26"/>
      <c r="K130" s="16"/>
      <c r="L130" s="20"/>
    </row>
    <row r="131" spans="1:33" s="21" customFormat="1" ht="23.25" customHeight="1">
      <c r="A131" s="4"/>
      <c r="B131" s="32"/>
      <c r="C131" s="23" t="s">
        <v>115</v>
      </c>
      <c r="D131" s="24">
        <f t="shared" si="2"/>
        <v>804</v>
      </c>
      <c r="E131" s="14"/>
      <c r="F131" s="14"/>
      <c r="G131" s="14"/>
      <c r="H131" s="25">
        <v>804</v>
      </c>
      <c r="I131" s="14"/>
      <c r="J131" s="26"/>
      <c r="K131" s="16"/>
      <c r="L131" s="20"/>
    </row>
    <row r="132" spans="1:33" s="21" customFormat="1" ht="54" customHeight="1">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16"/>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s="2" customFormat="1" ht="103.5" customHeight="1">
      <c r="A133" s="9" t="s">
        <v>13</v>
      </c>
      <c r="B133" s="28" t="s">
        <v>14</v>
      </c>
      <c r="C133" s="28"/>
      <c r="D133" s="14">
        <f t="shared" si="2"/>
        <v>922</v>
      </c>
      <c r="E133" s="14">
        <f>SUM(E134:E134)</f>
        <v>922</v>
      </c>
      <c r="F133" s="24">
        <f>SUM(F134:F134)</f>
        <v>0</v>
      </c>
      <c r="G133" s="24">
        <f>SUM(G134:G134)</f>
        <v>0</v>
      </c>
      <c r="H133" s="24">
        <f>SUM(H134:H134)</f>
        <v>0</v>
      </c>
      <c r="I133" s="24">
        <f>SUM(I134:I134)</f>
        <v>0</v>
      </c>
      <c r="J133" s="15"/>
      <c r="K133" s="16"/>
      <c r="L133" s="6"/>
      <c r="M133" s="6"/>
      <c r="N133" s="6"/>
      <c r="O133" s="6"/>
      <c r="P133" s="6"/>
      <c r="Q133" s="6"/>
      <c r="R133" s="6"/>
      <c r="S133" s="6"/>
    </row>
    <row r="134" spans="1:33" s="21" customFormat="1" ht="22.5" customHeight="1">
      <c r="A134" s="4"/>
      <c r="B134" s="32"/>
      <c r="C134" s="12" t="s">
        <v>40</v>
      </c>
      <c r="D134" s="14">
        <f t="shared" si="2"/>
        <v>922</v>
      </c>
      <c r="E134" s="14">
        <f>SUM(E135:E138)</f>
        <v>922</v>
      </c>
      <c r="F134" s="14"/>
      <c r="G134" s="14"/>
      <c r="H134" s="14"/>
      <c r="I134" s="14"/>
      <c r="J134" s="26"/>
      <c r="K134" s="16"/>
      <c r="L134" s="20"/>
      <c r="M134" s="20"/>
      <c r="N134" s="20"/>
      <c r="O134" s="20"/>
      <c r="P134" s="20"/>
      <c r="Q134" s="20"/>
      <c r="R134" s="20"/>
      <c r="S134" s="20"/>
    </row>
    <row r="135" spans="1:33" s="2" customFormat="1" ht="49.5" customHeight="1">
      <c r="A135" s="9"/>
      <c r="B135" s="28"/>
      <c r="C135" s="23" t="s">
        <v>142</v>
      </c>
      <c r="D135" s="30">
        <f t="shared" si="2"/>
        <v>231.5</v>
      </c>
      <c r="E135" s="30">
        <v>231.5</v>
      </c>
      <c r="F135" s="24"/>
      <c r="G135" s="24"/>
      <c r="H135" s="24"/>
      <c r="I135" s="24"/>
      <c r="J135" s="88" t="s">
        <v>139</v>
      </c>
      <c r="K135" s="16"/>
      <c r="L135" s="6"/>
    </row>
    <row r="136" spans="1:33" s="2" customFormat="1" ht="53.25" customHeight="1">
      <c r="A136" s="9"/>
      <c r="B136" s="28"/>
      <c r="C136" s="23" t="s">
        <v>116</v>
      </c>
      <c r="D136" s="24">
        <f t="shared" si="2"/>
        <v>228</v>
      </c>
      <c r="E136" s="24">
        <v>228</v>
      </c>
      <c r="F136" s="24"/>
      <c r="G136" s="24"/>
      <c r="H136" s="24"/>
      <c r="I136" s="24"/>
      <c r="J136" s="89"/>
      <c r="K136" s="16"/>
      <c r="L136" s="6"/>
    </row>
    <row r="137" spans="1:33" s="2" customFormat="1" ht="52.5" customHeight="1">
      <c r="A137" s="9"/>
      <c r="B137" s="28"/>
      <c r="C137" s="23" t="s">
        <v>117</v>
      </c>
      <c r="D137" s="30">
        <f t="shared" si="2"/>
        <v>230.5</v>
      </c>
      <c r="E137" s="30">
        <v>230.5</v>
      </c>
      <c r="F137" s="24"/>
      <c r="G137" s="24"/>
      <c r="H137" s="24"/>
      <c r="I137" s="24"/>
      <c r="J137" s="89"/>
      <c r="K137" s="16"/>
      <c r="L137" s="6"/>
    </row>
    <row r="138" spans="1:33" s="2" customFormat="1" ht="51" customHeight="1">
      <c r="A138" s="9"/>
      <c r="B138" s="28"/>
      <c r="C138" s="23" t="s">
        <v>118</v>
      </c>
      <c r="D138" s="24">
        <f t="shared" ref="D138:D201" si="5">SUM(E138:I138)</f>
        <v>232</v>
      </c>
      <c r="E138" s="24">
        <v>232</v>
      </c>
      <c r="F138" s="24"/>
      <c r="G138" s="24"/>
      <c r="H138" s="24"/>
      <c r="I138" s="24"/>
      <c r="J138" s="90"/>
      <c r="K138" s="16"/>
      <c r="L138" s="6"/>
    </row>
    <row r="139" spans="1:33" s="2" customFormat="1" ht="67.5" customHeight="1">
      <c r="A139" s="9" t="s">
        <v>15</v>
      </c>
      <c r="B139" s="28" t="s">
        <v>16</v>
      </c>
      <c r="C139" s="28"/>
      <c r="D139" s="14">
        <f t="shared" si="5"/>
        <v>0</v>
      </c>
      <c r="E139" s="24"/>
      <c r="F139" s="24"/>
      <c r="G139" s="24"/>
      <c r="H139" s="24"/>
      <c r="I139" s="24"/>
      <c r="J139" s="15"/>
      <c r="K139" s="16"/>
      <c r="L139" s="6"/>
    </row>
    <row r="140" spans="1:33" s="2" customFormat="1" ht="63">
      <c r="A140" s="9" t="s">
        <v>17</v>
      </c>
      <c r="B140" s="28" t="s">
        <v>18</v>
      </c>
      <c r="C140" s="28"/>
      <c r="D140" s="14">
        <f>D141+D142+D145</f>
        <v>1424</v>
      </c>
      <c r="E140" s="14">
        <f t="shared" ref="E140:I140" si="6">E141+E142+E145</f>
        <v>1424</v>
      </c>
      <c r="F140" s="14">
        <f t="shared" si="6"/>
        <v>0</v>
      </c>
      <c r="G140" s="14">
        <f t="shared" si="6"/>
        <v>0</v>
      </c>
      <c r="H140" s="14">
        <f t="shared" si="6"/>
        <v>0</v>
      </c>
      <c r="I140" s="14">
        <f t="shared" si="6"/>
        <v>0</v>
      </c>
      <c r="J140" s="15"/>
      <c r="K140" s="16"/>
      <c r="L140" s="6"/>
      <c r="M140" s="39"/>
      <c r="N140" s="39"/>
      <c r="O140" s="39"/>
      <c r="P140" s="39"/>
      <c r="Q140" s="39"/>
      <c r="R140" s="39"/>
      <c r="S140" s="39"/>
    </row>
    <row r="141" spans="1:33" s="21" customFormat="1" ht="80.25" customHeight="1">
      <c r="A141" s="4"/>
      <c r="B141" s="32"/>
      <c r="C141" s="12" t="s">
        <v>140</v>
      </c>
      <c r="D141" s="14">
        <f t="shared" ref="D141" si="7">SUM(E141:I141)</f>
        <v>1000</v>
      </c>
      <c r="E141" s="14">
        <v>1000</v>
      </c>
      <c r="F141" s="14"/>
      <c r="G141" s="14"/>
      <c r="H141" s="14"/>
      <c r="I141" s="14"/>
      <c r="J141" s="40"/>
      <c r="K141" s="16"/>
      <c r="L141" s="20"/>
    </row>
    <row r="142" spans="1:33" s="21" customFormat="1" ht="21" customHeight="1">
      <c r="A142" s="4"/>
      <c r="B142" s="32"/>
      <c r="C142" s="12" t="s">
        <v>39</v>
      </c>
      <c r="D142" s="14">
        <f t="shared" si="5"/>
        <v>80</v>
      </c>
      <c r="E142" s="14">
        <f>SUM(E143:E144)</f>
        <v>80</v>
      </c>
      <c r="F142" s="14"/>
      <c r="G142" s="14"/>
      <c r="H142" s="14"/>
      <c r="I142" s="14"/>
      <c r="J142" s="26"/>
      <c r="K142" s="16"/>
      <c r="L142" s="20"/>
    </row>
    <row r="143" spans="1:33" s="2" customFormat="1" ht="21" customHeight="1">
      <c r="A143" s="9"/>
      <c r="B143" s="28"/>
      <c r="C143" s="23" t="s">
        <v>73</v>
      </c>
      <c r="D143" s="24">
        <f t="shared" si="5"/>
        <v>30</v>
      </c>
      <c r="E143" s="24">
        <v>30</v>
      </c>
      <c r="F143" s="24"/>
      <c r="G143" s="24"/>
      <c r="H143" s="24"/>
      <c r="I143" s="24"/>
      <c r="J143" s="15"/>
      <c r="K143" s="16"/>
      <c r="L143" s="6"/>
    </row>
    <row r="144" spans="1:33" s="2" customFormat="1" ht="21" customHeight="1">
      <c r="A144" s="9"/>
      <c r="B144" s="28"/>
      <c r="C144" s="23" t="s">
        <v>75</v>
      </c>
      <c r="D144" s="24">
        <f t="shared" si="5"/>
        <v>50</v>
      </c>
      <c r="E144" s="24">
        <v>50</v>
      </c>
      <c r="F144" s="24"/>
      <c r="G144" s="24"/>
      <c r="H144" s="24"/>
      <c r="I144" s="24"/>
      <c r="J144" s="15"/>
      <c r="K144" s="16"/>
      <c r="L144" s="6"/>
    </row>
    <row r="145" spans="1:22" s="21" customFormat="1" ht="21" customHeight="1">
      <c r="A145" s="4"/>
      <c r="B145" s="32"/>
      <c r="C145" s="12" t="s">
        <v>40</v>
      </c>
      <c r="D145" s="14">
        <f t="shared" si="5"/>
        <v>344</v>
      </c>
      <c r="E145" s="14">
        <f>SUM(E152:E154)</f>
        <v>344</v>
      </c>
      <c r="F145" s="14"/>
      <c r="G145" s="14"/>
      <c r="H145" s="14"/>
      <c r="I145" s="14"/>
      <c r="J145" s="26"/>
      <c r="K145" s="16"/>
      <c r="L145" s="20"/>
    </row>
    <row r="146" spans="1:22" s="2" customFormat="1" ht="47.25" hidden="1">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16"/>
      <c r="L146" s="6"/>
    </row>
    <row r="147" spans="1:22" s="2" customFormat="1" hidden="1">
      <c r="A147" s="9"/>
      <c r="B147" s="28"/>
      <c r="C147" s="40" t="s">
        <v>38</v>
      </c>
      <c r="D147" s="14">
        <f t="shared" si="5"/>
        <v>0</v>
      </c>
      <c r="E147" s="24"/>
      <c r="F147" s="24"/>
      <c r="G147" s="24"/>
      <c r="H147" s="24"/>
      <c r="I147" s="24"/>
      <c r="J147" s="15"/>
      <c r="K147" s="16"/>
      <c r="L147" s="6"/>
    </row>
    <row r="148" spans="1:22" s="2" customFormat="1" hidden="1">
      <c r="A148" s="9"/>
      <c r="B148" s="28"/>
      <c r="C148" s="40" t="s">
        <v>41</v>
      </c>
      <c r="D148" s="14">
        <f t="shared" si="5"/>
        <v>0</v>
      </c>
      <c r="E148" s="24"/>
      <c r="F148" s="24"/>
      <c r="G148" s="24"/>
      <c r="H148" s="24"/>
      <c r="I148" s="24"/>
      <c r="J148" s="15"/>
      <c r="K148" s="16"/>
      <c r="L148" s="6"/>
    </row>
    <row r="149" spans="1:22" s="2" customFormat="1" hidden="1">
      <c r="A149" s="9"/>
      <c r="B149" s="28"/>
      <c r="C149" s="40" t="s">
        <v>39</v>
      </c>
      <c r="D149" s="14">
        <f t="shared" si="5"/>
        <v>0</v>
      </c>
      <c r="E149" s="24"/>
      <c r="F149" s="24"/>
      <c r="G149" s="24"/>
      <c r="H149" s="24"/>
      <c r="I149" s="24"/>
      <c r="J149" s="15"/>
      <c r="K149" s="16"/>
      <c r="L149" s="6"/>
    </row>
    <row r="150" spans="1:22" s="2" customFormat="1" hidden="1">
      <c r="A150" s="9"/>
      <c r="B150" s="28"/>
      <c r="C150" s="40" t="s">
        <v>42</v>
      </c>
      <c r="D150" s="14">
        <f t="shared" si="5"/>
        <v>0</v>
      </c>
      <c r="E150" s="24"/>
      <c r="F150" s="24"/>
      <c r="G150" s="24"/>
      <c r="H150" s="24"/>
      <c r="I150" s="24"/>
      <c r="J150" s="15"/>
      <c r="K150" s="16"/>
      <c r="L150" s="6"/>
    </row>
    <row r="151" spans="1:22" s="2" customFormat="1" hidden="1">
      <c r="A151" s="9"/>
      <c r="B151" s="28"/>
      <c r="C151" s="40" t="s">
        <v>40</v>
      </c>
      <c r="D151" s="14">
        <f t="shared" si="5"/>
        <v>0</v>
      </c>
      <c r="E151" s="24"/>
      <c r="F151" s="24"/>
      <c r="G151" s="24"/>
      <c r="H151" s="24"/>
      <c r="I151" s="24"/>
      <c r="J151" s="15"/>
      <c r="K151" s="16"/>
      <c r="L151" s="6"/>
    </row>
    <row r="152" spans="1:22" s="2" customFormat="1">
      <c r="A152" s="9"/>
      <c r="B152" s="28"/>
      <c r="C152" s="23" t="s">
        <v>114</v>
      </c>
      <c r="D152" s="24">
        <f t="shared" si="5"/>
        <v>115</v>
      </c>
      <c r="E152" s="24">
        <v>115</v>
      </c>
      <c r="F152" s="24"/>
      <c r="G152" s="24"/>
      <c r="H152" s="24"/>
      <c r="I152" s="24"/>
      <c r="J152" s="15"/>
      <c r="K152" s="16"/>
      <c r="L152" s="6"/>
    </row>
    <row r="153" spans="1:22" s="2" customFormat="1">
      <c r="A153" s="9"/>
      <c r="B153" s="28"/>
      <c r="C153" s="23" t="s">
        <v>79</v>
      </c>
      <c r="D153" s="24">
        <f t="shared" si="5"/>
        <v>114</v>
      </c>
      <c r="E153" s="24">
        <v>114</v>
      </c>
      <c r="F153" s="24"/>
      <c r="G153" s="24"/>
      <c r="H153" s="24"/>
      <c r="I153" s="24"/>
      <c r="J153" s="15"/>
      <c r="K153" s="16"/>
      <c r="L153" s="6"/>
    </row>
    <row r="154" spans="1:22" s="2" customFormat="1">
      <c r="A154" s="9"/>
      <c r="B154" s="28"/>
      <c r="C154" s="23" t="s">
        <v>115</v>
      </c>
      <c r="D154" s="24">
        <f t="shared" si="5"/>
        <v>115</v>
      </c>
      <c r="E154" s="24">
        <v>115</v>
      </c>
      <c r="F154" s="24"/>
      <c r="G154" s="24"/>
      <c r="H154" s="24"/>
      <c r="I154" s="24"/>
      <c r="J154" s="15"/>
      <c r="K154" s="16"/>
      <c r="L154" s="6"/>
    </row>
    <row r="155" spans="1:22" s="21" customFormat="1" ht="63">
      <c r="A155" s="4">
        <v>6</v>
      </c>
      <c r="B155" s="12" t="s">
        <v>62</v>
      </c>
      <c r="C155" s="12"/>
      <c r="D155" s="14">
        <f t="shared" si="5"/>
        <v>6385</v>
      </c>
      <c r="E155" s="14">
        <f>SUM(E156:E180)</f>
        <v>0</v>
      </c>
      <c r="F155" s="14">
        <f>SUM(F156:F180)</f>
        <v>0</v>
      </c>
      <c r="G155" s="14">
        <f>G156+G157+G159+G180</f>
        <v>6385</v>
      </c>
      <c r="H155" s="14">
        <f>SUM(H156:H180)</f>
        <v>0</v>
      </c>
      <c r="I155" s="14">
        <f>SUM(I156:I180)</f>
        <v>0</v>
      </c>
      <c r="J155" s="26"/>
      <c r="K155" s="16"/>
      <c r="L155" s="20"/>
      <c r="M155" s="41"/>
      <c r="N155" s="41"/>
      <c r="O155" s="41"/>
      <c r="P155" s="41"/>
      <c r="Q155" s="41"/>
      <c r="R155" s="41"/>
      <c r="S155" s="41"/>
      <c r="T155" s="41"/>
      <c r="U155" s="41"/>
      <c r="V155" s="41"/>
    </row>
    <row r="156" spans="1:22" s="21" customFormat="1" ht="33" customHeight="1">
      <c r="A156" s="4"/>
      <c r="B156" s="12"/>
      <c r="C156" s="12" t="s">
        <v>44</v>
      </c>
      <c r="D156" s="14">
        <f t="shared" si="5"/>
        <v>868</v>
      </c>
      <c r="E156" s="14"/>
      <c r="F156" s="14"/>
      <c r="G156" s="14">
        <v>868</v>
      </c>
      <c r="H156" s="14"/>
      <c r="I156" s="14"/>
      <c r="J156" s="26"/>
      <c r="K156" s="16"/>
      <c r="L156" s="20"/>
    </row>
    <row r="157" spans="1:22" s="21" customFormat="1" ht="19.5" customHeight="1">
      <c r="A157" s="4"/>
      <c r="B157" s="12"/>
      <c r="C157" s="12" t="s">
        <v>43</v>
      </c>
      <c r="D157" s="14">
        <f t="shared" si="5"/>
        <v>85</v>
      </c>
      <c r="E157" s="14"/>
      <c r="F157" s="14"/>
      <c r="G157" s="14">
        <f>G158</f>
        <v>85</v>
      </c>
      <c r="H157" s="14"/>
      <c r="I157" s="14"/>
      <c r="J157" s="26"/>
      <c r="K157" s="16"/>
      <c r="L157" s="20"/>
    </row>
    <row r="158" spans="1:22" s="2" customFormat="1" ht="19.5" customHeight="1">
      <c r="A158" s="9"/>
      <c r="B158" s="12"/>
      <c r="C158" s="23" t="s">
        <v>119</v>
      </c>
      <c r="D158" s="24">
        <f t="shared" si="5"/>
        <v>85</v>
      </c>
      <c r="E158" s="24"/>
      <c r="F158" s="24"/>
      <c r="G158" s="24">
        <v>85</v>
      </c>
      <c r="H158" s="24"/>
      <c r="I158" s="24"/>
      <c r="J158" s="15"/>
      <c r="K158" s="16"/>
      <c r="L158" s="6"/>
    </row>
    <row r="159" spans="1:22" s="21" customFormat="1" ht="19.5" customHeight="1">
      <c r="A159" s="4"/>
      <c r="B159" s="12"/>
      <c r="C159" s="12" t="s">
        <v>39</v>
      </c>
      <c r="D159" s="14">
        <f t="shared" si="5"/>
        <v>4714</v>
      </c>
      <c r="E159" s="14"/>
      <c r="F159" s="14"/>
      <c r="G159" s="14">
        <f>SUM(G160:G179)</f>
        <v>4714</v>
      </c>
      <c r="H159" s="14"/>
      <c r="I159" s="14"/>
      <c r="J159" s="26"/>
      <c r="K159" s="16"/>
      <c r="L159" s="20"/>
    </row>
    <row r="160" spans="1:22" s="21" customFormat="1" ht="19.5" customHeight="1">
      <c r="A160" s="4"/>
      <c r="B160" s="12"/>
      <c r="C160" s="23" t="s">
        <v>67</v>
      </c>
      <c r="D160" s="24">
        <f t="shared" si="5"/>
        <v>50</v>
      </c>
      <c r="E160" s="14"/>
      <c r="F160" s="14"/>
      <c r="G160" s="25">
        <v>50</v>
      </c>
      <c r="H160" s="14"/>
      <c r="I160" s="14"/>
      <c r="J160" s="26"/>
      <c r="K160" s="16"/>
      <c r="L160" s="20"/>
    </row>
    <row r="161" spans="1:12" s="21" customFormat="1" ht="19.5" customHeight="1">
      <c r="A161" s="4"/>
      <c r="B161" s="12"/>
      <c r="C161" s="23" t="s">
        <v>70</v>
      </c>
      <c r="D161" s="24">
        <f t="shared" si="5"/>
        <v>150</v>
      </c>
      <c r="E161" s="14"/>
      <c r="F161" s="14"/>
      <c r="G161" s="25">
        <v>150</v>
      </c>
      <c r="H161" s="14"/>
      <c r="I161" s="14"/>
      <c r="J161" s="26"/>
      <c r="K161" s="16"/>
      <c r="L161" s="20"/>
    </row>
    <row r="162" spans="1:12" s="21" customFormat="1" ht="19.5" customHeight="1">
      <c r="A162" s="4"/>
      <c r="B162" s="12"/>
      <c r="C162" s="23" t="s">
        <v>104</v>
      </c>
      <c r="D162" s="24">
        <f t="shared" si="5"/>
        <v>50</v>
      </c>
      <c r="E162" s="14"/>
      <c r="F162" s="14"/>
      <c r="G162" s="25">
        <v>50</v>
      </c>
      <c r="H162" s="14"/>
      <c r="I162" s="14"/>
      <c r="J162" s="26"/>
      <c r="K162" s="16"/>
      <c r="L162" s="20"/>
    </row>
    <row r="163" spans="1:12" s="21" customFormat="1" ht="19.5" customHeight="1">
      <c r="A163" s="4"/>
      <c r="B163" s="12"/>
      <c r="C163" s="23" t="s">
        <v>68</v>
      </c>
      <c r="D163" s="24">
        <f t="shared" si="5"/>
        <v>150</v>
      </c>
      <c r="E163" s="14"/>
      <c r="F163" s="14"/>
      <c r="G163" s="25">
        <v>150</v>
      </c>
      <c r="H163" s="14"/>
      <c r="I163" s="14"/>
      <c r="J163" s="26"/>
      <c r="K163" s="16"/>
      <c r="L163" s="20"/>
    </row>
    <row r="164" spans="1:12" s="21" customFormat="1" ht="19.5" customHeight="1">
      <c r="A164" s="4"/>
      <c r="B164" s="12"/>
      <c r="C164" s="23" t="s">
        <v>120</v>
      </c>
      <c r="D164" s="24">
        <f t="shared" si="5"/>
        <v>464</v>
      </c>
      <c r="E164" s="14"/>
      <c r="F164" s="14"/>
      <c r="G164" s="25">
        <v>464</v>
      </c>
      <c r="H164" s="14"/>
      <c r="I164" s="14"/>
      <c r="J164" s="26"/>
      <c r="K164" s="16"/>
      <c r="L164" s="20"/>
    </row>
    <row r="165" spans="1:12" s="21" customFormat="1" ht="19.5" customHeight="1">
      <c r="A165" s="4"/>
      <c r="B165" s="12"/>
      <c r="C165" s="23" t="s">
        <v>105</v>
      </c>
      <c r="D165" s="24">
        <f t="shared" si="5"/>
        <v>100</v>
      </c>
      <c r="E165" s="14"/>
      <c r="F165" s="14"/>
      <c r="G165" s="25">
        <v>100</v>
      </c>
      <c r="H165" s="14"/>
      <c r="I165" s="14"/>
      <c r="J165" s="26"/>
      <c r="K165" s="16"/>
      <c r="L165" s="20"/>
    </row>
    <row r="166" spans="1:12" s="21" customFormat="1" ht="19.5" customHeight="1">
      <c r="A166" s="4"/>
      <c r="B166" s="12"/>
      <c r="C166" s="23" t="s">
        <v>69</v>
      </c>
      <c r="D166" s="24">
        <f t="shared" si="5"/>
        <v>50</v>
      </c>
      <c r="E166" s="14"/>
      <c r="F166" s="14"/>
      <c r="G166" s="25">
        <v>50</v>
      </c>
      <c r="H166" s="14"/>
      <c r="I166" s="14"/>
      <c r="J166" s="26"/>
      <c r="K166" s="16"/>
      <c r="L166" s="20"/>
    </row>
    <row r="167" spans="1:12" s="21" customFormat="1" ht="19.5" customHeight="1">
      <c r="A167" s="4"/>
      <c r="B167" s="12"/>
      <c r="C167" s="23" t="s">
        <v>106</v>
      </c>
      <c r="D167" s="24">
        <f t="shared" si="5"/>
        <v>340</v>
      </c>
      <c r="E167" s="14"/>
      <c r="F167" s="14"/>
      <c r="G167" s="25">
        <v>340</v>
      </c>
      <c r="H167" s="14"/>
      <c r="I167" s="14"/>
      <c r="J167" s="26"/>
      <c r="K167" s="16"/>
      <c r="L167" s="20"/>
    </row>
    <row r="168" spans="1:12" s="21" customFormat="1" ht="19.5" customHeight="1">
      <c r="A168" s="4"/>
      <c r="B168" s="12"/>
      <c r="C168" s="23" t="s">
        <v>73</v>
      </c>
      <c r="D168" s="24">
        <f t="shared" si="5"/>
        <v>295</v>
      </c>
      <c r="E168" s="14"/>
      <c r="F168" s="14"/>
      <c r="G168" s="25">
        <v>295</v>
      </c>
      <c r="H168" s="14"/>
      <c r="I168" s="14"/>
      <c r="J168" s="26"/>
      <c r="K168" s="16"/>
      <c r="L168" s="20"/>
    </row>
    <row r="169" spans="1:12" s="21" customFormat="1" ht="19.5" customHeight="1">
      <c r="A169" s="4"/>
      <c r="B169" s="12"/>
      <c r="C169" s="23" t="s">
        <v>72</v>
      </c>
      <c r="D169" s="24">
        <f t="shared" si="5"/>
        <v>150</v>
      </c>
      <c r="E169" s="14"/>
      <c r="F169" s="14"/>
      <c r="G169" s="25">
        <v>150</v>
      </c>
      <c r="H169" s="14"/>
      <c r="I169" s="14"/>
      <c r="J169" s="26"/>
      <c r="K169" s="16"/>
      <c r="L169" s="20"/>
    </row>
    <row r="170" spans="1:12" s="21" customFormat="1" ht="19.5" customHeight="1">
      <c r="A170" s="4"/>
      <c r="B170" s="12"/>
      <c r="C170" s="23" t="s">
        <v>107</v>
      </c>
      <c r="D170" s="24">
        <f t="shared" si="5"/>
        <v>295</v>
      </c>
      <c r="E170" s="14"/>
      <c r="F170" s="14"/>
      <c r="G170" s="25">
        <v>295</v>
      </c>
      <c r="H170" s="14"/>
      <c r="I170" s="14"/>
      <c r="J170" s="26"/>
      <c r="K170" s="16"/>
      <c r="L170" s="20"/>
    </row>
    <row r="171" spans="1:12" s="21" customFormat="1" ht="19.5" customHeight="1">
      <c r="A171" s="4"/>
      <c r="B171" s="12"/>
      <c r="C171" s="23" t="s">
        <v>108</v>
      </c>
      <c r="D171" s="24">
        <f t="shared" si="5"/>
        <v>340</v>
      </c>
      <c r="E171" s="14"/>
      <c r="F171" s="14"/>
      <c r="G171" s="25">
        <v>340</v>
      </c>
      <c r="H171" s="14"/>
      <c r="I171" s="14"/>
      <c r="J171" s="26"/>
      <c r="K171" s="16"/>
      <c r="L171" s="20"/>
    </row>
    <row r="172" spans="1:12" s="21" customFormat="1" ht="19.5" customHeight="1">
      <c r="A172" s="4"/>
      <c r="B172" s="12"/>
      <c r="C172" s="23" t="s">
        <v>71</v>
      </c>
      <c r="D172" s="24">
        <f t="shared" si="5"/>
        <v>295</v>
      </c>
      <c r="E172" s="14"/>
      <c r="F172" s="14"/>
      <c r="G172" s="25">
        <v>295</v>
      </c>
      <c r="H172" s="14"/>
      <c r="I172" s="14"/>
      <c r="J172" s="26"/>
      <c r="K172" s="16"/>
      <c r="L172" s="20"/>
    </row>
    <row r="173" spans="1:12" s="21" customFormat="1" ht="19.5" customHeight="1">
      <c r="A173" s="4"/>
      <c r="B173" s="12"/>
      <c r="C173" s="23" t="s">
        <v>75</v>
      </c>
      <c r="D173" s="24">
        <f t="shared" si="5"/>
        <v>375</v>
      </c>
      <c r="E173" s="14"/>
      <c r="F173" s="14"/>
      <c r="G173" s="25">
        <v>375</v>
      </c>
      <c r="H173" s="14"/>
      <c r="I173" s="14"/>
      <c r="J173" s="26"/>
      <c r="K173" s="16"/>
      <c r="L173" s="20"/>
    </row>
    <row r="174" spans="1:12" s="21" customFormat="1" ht="19.5" customHeight="1">
      <c r="A174" s="4"/>
      <c r="B174" s="12"/>
      <c r="C174" s="23" t="s">
        <v>111</v>
      </c>
      <c r="D174" s="24">
        <f t="shared" si="5"/>
        <v>200</v>
      </c>
      <c r="E174" s="14"/>
      <c r="F174" s="14"/>
      <c r="G174" s="25">
        <v>200</v>
      </c>
      <c r="H174" s="14"/>
      <c r="I174" s="14"/>
      <c r="J174" s="26"/>
      <c r="K174" s="16"/>
      <c r="L174" s="20"/>
    </row>
    <row r="175" spans="1:12" s="21" customFormat="1" ht="19.5" customHeight="1">
      <c r="A175" s="4"/>
      <c r="B175" s="12"/>
      <c r="C175" s="23" t="s">
        <v>109</v>
      </c>
      <c r="D175" s="24">
        <f t="shared" si="5"/>
        <v>250</v>
      </c>
      <c r="E175" s="14"/>
      <c r="F175" s="14"/>
      <c r="G175" s="25">
        <v>250</v>
      </c>
      <c r="H175" s="14"/>
      <c r="I175" s="14"/>
      <c r="J175" s="26"/>
      <c r="K175" s="16"/>
      <c r="L175" s="20"/>
    </row>
    <row r="176" spans="1:12" s="21" customFormat="1" ht="19.5" customHeight="1">
      <c r="A176" s="4"/>
      <c r="B176" s="12"/>
      <c r="C176" s="23" t="s">
        <v>76</v>
      </c>
      <c r="D176" s="24">
        <f t="shared" si="5"/>
        <v>250</v>
      </c>
      <c r="E176" s="14"/>
      <c r="F176" s="14"/>
      <c r="G176" s="25">
        <v>250</v>
      </c>
      <c r="H176" s="14"/>
      <c r="I176" s="14"/>
      <c r="J176" s="26"/>
      <c r="K176" s="16"/>
      <c r="L176" s="20"/>
    </row>
    <row r="177" spans="1:22" s="21" customFormat="1" ht="19.5" customHeight="1">
      <c r="A177" s="4"/>
      <c r="B177" s="12"/>
      <c r="C177" s="23" t="s">
        <v>77</v>
      </c>
      <c r="D177" s="24">
        <f t="shared" si="5"/>
        <v>375</v>
      </c>
      <c r="E177" s="14"/>
      <c r="F177" s="14"/>
      <c r="G177" s="25">
        <v>375</v>
      </c>
      <c r="H177" s="14"/>
      <c r="I177" s="14"/>
      <c r="J177" s="26"/>
      <c r="K177" s="16"/>
      <c r="L177" s="20"/>
    </row>
    <row r="178" spans="1:22" s="21" customFormat="1" ht="19.5" customHeight="1">
      <c r="A178" s="4"/>
      <c r="B178" s="12"/>
      <c r="C178" s="23" t="s">
        <v>110</v>
      </c>
      <c r="D178" s="24">
        <f t="shared" si="5"/>
        <v>295</v>
      </c>
      <c r="E178" s="14"/>
      <c r="F178" s="14"/>
      <c r="G178" s="25">
        <v>295</v>
      </c>
      <c r="H178" s="14"/>
      <c r="I178" s="14"/>
      <c r="J178" s="26"/>
      <c r="K178" s="16"/>
      <c r="L178" s="20"/>
    </row>
    <row r="179" spans="1:22" s="21" customFormat="1" ht="19.5" customHeight="1">
      <c r="A179" s="4"/>
      <c r="B179" s="12"/>
      <c r="C179" s="23" t="s">
        <v>112</v>
      </c>
      <c r="D179" s="24">
        <f t="shared" si="5"/>
        <v>240</v>
      </c>
      <c r="E179" s="14"/>
      <c r="F179" s="14"/>
      <c r="G179" s="25">
        <v>240</v>
      </c>
      <c r="H179" s="14"/>
      <c r="I179" s="14"/>
      <c r="J179" s="26"/>
      <c r="K179" s="16"/>
      <c r="L179" s="20"/>
    </row>
    <row r="180" spans="1:22" s="21" customFormat="1" ht="19.5" customHeight="1">
      <c r="A180" s="4"/>
      <c r="B180" s="12"/>
      <c r="C180" s="12" t="s">
        <v>40</v>
      </c>
      <c r="D180" s="14">
        <f t="shared" si="5"/>
        <v>718</v>
      </c>
      <c r="E180" s="14"/>
      <c r="F180" s="14"/>
      <c r="G180" s="14">
        <f>SUM(G181:G183)</f>
        <v>718</v>
      </c>
      <c r="H180" s="14"/>
      <c r="I180" s="14"/>
      <c r="J180" s="26"/>
      <c r="K180" s="16"/>
      <c r="L180" s="20"/>
    </row>
    <row r="181" spans="1:22" s="21" customFormat="1" ht="19.5" customHeight="1">
      <c r="A181" s="4"/>
      <c r="B181" s="12"/>
      <c r="C181" s="23" t="s">
        <v>114</v>
      </c>
      <c r="D181" s="24">
        <f t="shared" si="5"/>
        <v>340</v>
      </c>
      <c r="E181" s="14"/>
      <c r="F181" s="14"/>
      <c r="G181" s="25">
        <v>340</v>
      </c>
      <c r="H181" s="14"/>
      <c r="I181" s="14"/>
      <c r="J181" s="26"/>
      <c r="K181" s="16"/>
      <c r="L181" s="20"/>
    </row>
    <row r="182" spans="1:22" s="21" customFormat="1" ht="19.5" customHeight="1">
      <c r="A182" s="4"/>
      <c r="B182" s="12"/>
      <c r="C182" s="23" t="s">
        <v>79</v>
      </c>
      <c r="D182" s="24">
        <f t="shared" si="5"/>
        <v>189</v>
      </c>
      <c r="E182" s="14"/>
      <c r="F182" s="14"/>
      <c r="G182" s="25">
        <v>189</v>
      </c>
      <c r="H182" s="14"/>
      <c r="I182" s="14"/>
      <c r="J182" s="26"/>
      <c r="K182" s="16"/>
      <c r="L182" s="20"/>
    </row>
    <row r="183" spans="1:22" s="21" customFormat="1" ht="19.5" customHeight="1">
      <c r="A183" s="4"/>
      <c r="B183" s="12"/>
      <c r="C183" s="23" t="s">
        <v>115</v>
      </c>
      <c r="D183" s="24">
        <f t="shared" si="5"/>
        <v>189</v>
      </c>
      <c r="E183" s="14"/>
      <c r="F183" s="14"/>
      <c r="G183" s="25">
        <v>189</v>
      </c>
      <c r="H183" s="14"/>
      <c r="I183" s="14"/>
      <c r="J183" s="26"/>
      <c r="K183" s="16"/>
      <c r="L183" s="20"/>
    </row>
    <row r="184" spans="1:22" s="21" customFormat="1" ht="72" customHeight="1">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16"/>
      <c r="L184" s="20"/>
    </row>
    <row r="185" spans="1:22" s="2" customFormat="1" ht="21" customHeight="1">
      <c r="A185" s="9"/>
      <c r="B185" s="12"/>
      <c r="C185" s="40" t="s">
        <v>35</v>
      </c>
      <c r="D185" s="24">
        <f t="shared" si="5"/>
        <v>4209</v>
      </c>
      <c r="E185" s="24"/>
      <c r="F185" s="24">
        <v>4209</v>
      </c>
      <c r="G185" s="24"/>
      <c r="H185" s="24"/>
      <c r="I185" s="24"/>
      <c r="J185" s="15"/>
      <c r="K185" s="16"/>
      <c r="L185" s="6"/>
    </row>
    <row r="186" spans="1:22" s="21" customFormat="1" ht="63.75" customHeight="1">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16"/>
      <c r="L186" s="20"/>
      <c r="M186" s="41"/>
      <c r="N186" s="41"/>
      <c r="O186" s="41"/>
      <c r="P186" s="41"/>
      <c r="Q186" s="41"/>
      <c r="R186" s="41"/>
      <c r="S186" s="41"/>
      <c r="T186" s="41"/>
      <c r="U186" s="41"/>
      <c r="V186" s="41"/>
    </row>
    <row r="187" spans="1:22" s="21" customFormat="1" ht="30.75" customHeight="1">
      <c r="A187" s="4"/>
      <c r="B187" s="12"/>
      <c r="C187" s="12" t="s">
        <v>36</v>
      </c>
      <c r="D187" s="14">
        <f t="shared" si="5"/>
        <v>2476</v>
      </c>
      <c r="E187" s="14"/>
      <c r="F187" s="14"/>
      <c r="G187" s="14"/>
      <c r="H187" s="14"/>
      <c r="I187" s="14">
        <v>2476</v>
      </c>
      <c r="J187" s="26"/>
      <c r="K187" s="16"/>
      <c r="L187" s="20"/>
    </row>
    <row r="188" spans="1:22" s="21" customFormat="1" ht="19.5" customHeight="1">
      <c r="A188" s="4"/>
      <c r="B188" s="12"/>
      <c r="C188" s="12" t="s">
        <v>43</v>
      </c>
      <c r="D188" s="14">
        <f t="shared" si="5"/>
        <v>21</v>
      </c>
      <c r="E188" s="14"/>
      <c r="F188" s="14"/>
      <c r="G188" s="14"/>
      <c r="H188" s="14"/>
      <c r="I188" s="14">
        <f>I189</f>
        <v>21</v>
      </c>
      <c r="J188" s="26"/>
      <c r="K188" s="16"/>
      <c r="L188" s="20"/>
    </row>
    <row r="189" spans="1:22" s="2" customFormat="1" ht="22.5" customHeight="1">
      <c r="A189" s="9"/>
      <c r="B189" s="12"/>
      <c r="C189" s="23" t="s">
        <v>119</v>
      </c>
      <c r="D189" s="24">
        <f t="shared" si="5"/>
        <v>21</v>
      </c>
      <c r="E189" s="24"/>
      <c r="F189" s="24"/>
      <c r="G189" s="24"/>
      <c r="H189" s="24"/>
      <c r="I189" s="25">
        <v>21</v>
      </c>
      <c r="J189" s="15"/>
      <c r="K189" s="16"/>
      <c r="L189" s="6"/>
    </row>
    <row r="190" spans="1:22" s="21" customFormat="1" ht="20.25" customHeight="1">
      <c r="A190" s="4"/>
      <c r="B190" s="12"/>
      <c r="C190" s="12" t="s">
        <v>41</v>
      </c>
      <c r="D190" s="14">
        <f t="shared" si="5"/>
        <v>1272</v>
      </c>
      <c r="E190" s="14"/>
      <c r="F190" s="14"/>
      <c r="G190" s="14"/>
      <c r="H190" s="14"/>
      <c r="I190" s="14">
        <f>SUM(I191:I202)</f>
        <v>1272</v>
      </c>
      <c r="J190" s="26"/>
      <c r="K190" s="16"/>
      <c r="L190" s="20"/>
    </row>
    <row r="191" spans="1:22" s="21" customFormat="1" ht="21.75" customHeight="1">
      <c r="A191" s="4"/>
      <c r="B191" s="12"/>
      <c r="C191" s="23" t="s">
        <v>121</v>
      </c>
      <c r="D191" s="24">
        <f t="shared" si="5"/>
        <v>120</v>
      </c>
      <c r="E191" s="14"/>
      <c r="F191" s="14"/>
      <c r="G191" s="14"/>
      <c r="H191" s="14"/>
      <c r="I191" s="25">
        <v>120</v>
      </c>
      <c r="J191" s="26"/>
      <c r="K191" s="16"/>
      <c r="L191" s="20"/>
    </row>
    <row r="192" spans="1:22" s="21" customFormat="1" ht="21.75" customHeight="1">
      <c r="A192" s="4"/>
      <c r="B192" s="12"/>
      <c r="C192" s="23" t="s">
        <v>122</v>
      </c>
      <c r="D192" s="24">
        <f t="shared" si="5"/>
        <v>140</v>
      </c>
      <c r="E192" s="14"/>
      <c r="F192" s="14"/>
      <c r="G192" s="14"/>
      <c r="H192" s="14"/>
      <c r="I192" s="25">
        <v>140</v>
      </c>
      <c r="J192" s="26"/>
      <c r="K192" s="16"/>
      <c r="L192" s="20"/>
    </row>
    <row r="193" spans="1:12" s="21" customFormat="1" ht="21.75" customHeight="1">
      <c r="A193" s="4"/>
      <c r="B193" s="12"/>
      <c r="C193" s="23" t="s">
        <v>80</v>
      </c>
      <c r="D193" s="24">
        <f t="shared" si="5"/>
        <v>130</v>
      </c>
      <c r="E193" s="14"/>
      <c r="F193" s="14"/>
      <c r="G193" s="14"/>
      <c r="H193" s="14"/>
      <c r="I193" s="25">
        <v>130</v>
      </c>
      <c r="J193" s="26"/>
      <c r="K193" s="16"/>
      <c r="L193" s="20"/>
    </row>
    <row r="194" spans="1:12" s="21" customFormat="1" ht="21.75" customHeight="1">
      <c r="A194" s="4"/>
      <c r="B194" s="12"/>
      <c r="C194" s="23" t="s">
        <v>101</v>
      </c>
      <c r="D194" s="24">
        <f t="shared" si="5"/>
        <v>80</v>
      </c>
      <c r="E194" s="14"/>
      <c r="F194" s="14"/>
      <c r="G194" s="14"/>
      <c r="H194" s="14"/>
      <c r="I194" s="25">
        <v>80</v>
      </c>
      <c r="J194" s="26"/>
      <c r="K194" s="16"/>
      <c r="L194" s="20"/>
    </row>
    <row r="195" spans="1:12" s="21" customFormat="1" ht="21.75" customHeight="1">
      <c r="A195" s="4"/>
      <c r="B195" s="12"/>
      <c r="C195" s="23" t="s">
        <v>100</v>
      </c>
      <c r="D195" s="24">
        <f t="shared" si="5"/>
        <v>100</v>
      </c>
      <c r="E195" s="14"/>
      <c r="F195" s="14"/>
      <c r="G195" s="14"/>
      <c r="H195" s="14"/>
      <c r="I195" s="25">
        <v>100</v>
      </c>
      <c r="J195" s="26"/>
      <c r="K195" s="16"/>
      <c r="L195" s="20"/>
    </row>
    <row r="196" spans="1:12" s="21" customFormat="1" ht="21.75" customHeight="1">
      <c r="A196" s="4"/>
      <c r="B196" s="12"/>
      <c r="C196" s="23" t="s">
        <v>98</v>
      </c>
      <c r="D196" s="24">
        <f t="shared" si="5"/>
        <v>90</v>
      </c>
      <c r="E196" s="14"/>
      <c r="F196" s="14"/>
      <c r="G196" s="14"/>
      <c r="H196" s="14"/>
      <c r="I196" s="25">
        <v>90</v>
      </c>
      <c r="J196" s="26"/>
      <c r="K196" s="16"/>
      <c r="L196" s="20"/>
    </row>
    <row r="197" spans="1:12" s="21" customFormat="1" ht="21.75" customHeight="1">
      <c r="A197" s="4"/>
      <c r="B197" s="12"/>
      <c r="C197" s="23" t="s">
        <v>97</v>
      </c>
      <c r="D197" s="24">
        <f t="shared" si="5"/>
        <v>108</v>
      </c>
      <c r="E197" s="14"/>
      <c r="F197" s="14"/>
      <c r="G197" s="14"/>
      <c r="H197" s="14"/>
      <c r="I197" s="25">
        <v>108</v>
      </c>
      <c r="J197" s="26"/>
      <c r="K197" s="16"/>
      <c r="L197" s="20"/>
    </row>
    <row r="198" spans="1:12" s="21" customFormat="1" ht="21.75" customHeight="1">
      <c r="A198" s="4"/>
      <c r="B198" s="12"/>
      <c r="C198" s="23" t="s">
        <v>99</v>
      </c>
      <c r="D198" s="24">
        <f t="shared" si="5"/>
        <v>120</v>
      </c>
      <c r="E198" s="14"/>
      <c r="F198" s="14"/>
      <c r="G198" s="14"/>
      <c r="H198" s="14"/>
      <c r="I198" s="25">
        <v>120</v>
      </c>
      <c r="J198" s="26"/>
      <c r="K198" s="16"/>
      <c r="L198" s="20"/>
    </row>
    <row r="199" spans="1:12" s="21" customFormat="1" ht="21.75" customHeight="1">
      <c r="A199" s="4"/>
      <c r="B199" s="12"/>
      <c r="C199" s="23" t="s">
        <v>123</v>
      </c>
      <c r="D199" s="24">
        <f t="shared" si="5"/>
        <v>80</v>
      </c>
      <c r="E199" s="14"/>
      <c r="F199" s="14"/>
      <c r="G199" s="14"/>
      <c r="H199" s="14"/>
      <c r="I199" s="25">
        <v>80</v>
      </c>
      <c r="J199" s="26"/>
      <c r="K199" s="16"/>
      <c r="L199" s="20"/>
    </row>
    <row r="200" spans="1:12" s="21" customFormat="1" ht="21.75" customHeight="1">
      <c r="A200" s="4"/>
      <c r="B200" s="12"/>
      <c r="C200" s="23" t="s">
        <v>93</v>
      </c>
      <c r="D200" s="24">
        <f t="shared" si="5"/>
        <v>160</v>
      </c>
      <c r="E200" s="14"/>
      <c r="F200" s="14"/>
      <c r="G200" s="14"/>
      <c r="H200" s="14"/>
      <c r="I200" s="25">
        <v>160</v>
      </c>
      <c r="J200" s="26"/>
      <c r="K200" s="16"/>
      <c r="L200" s="20"/>
    </row>
    <row r="201" spans="1:12" s="21" customFormat="1" ht="31.5">
      <c r="A201" s="4"/>
      <c r="B201" s="12"/>
      <c r="C201" s="23" t="s">
        <v>124</v>
      </c>
      <c r="D201" s="24">
        <f t="shared" si="5"/>
        <v>73</v>
      </c>
      <c r="E201" s="14"/>
      <c r="F201" s="14"/>
      <c r="G201" s="14"/>
      <c r="H201" s="14"/>
      <c r="I201" s="25">
        <v>73</v>
      </c>
      <c r="J201" s="26"/>
      <c r="K201" s="16"/>
      <c r="L201" s="20"/>
    </row>
    <row r="202" spans="1:12" s="21" customFormat="1" ht="19.5" customHeight="1">
      <c r="A202" s="4"/>
      <c r="B202" s="12"/>
      <c r="C202" s="23" t="s">
        <v>96</v>
      </c>
      <c r="D202" s="24">
        <f t="shared" ref="D202:D265" si="10">SUM(E202:I202)</f>
        <v>71</v>
      </c>
      <c r="E202" s="14"/>
      <c r="F202" s="14"/>
      <c r="G202" s="14"/>
      <c r="H202" s="14"/>
      <c r="I202" s="25">
        <v>71</v>
      </c>
      <c r="J202" s="26"/>
      <c r="K202" s="16"/>
      <c r="L202" s="20"/>
    </row>
    <row r="203" spans="1:12" s="21" customFormat="1" ht="19.5" customHeight="1">
      <c r="A203" s="4"/>
      <c r="B203" s="12"/>
      <c r="C203" s="12" t="s">
        <v>39</v>
      </c>
      <c r="D203" s="14">
        <f t="shared" si="10"/>
        <v>1828</v>
      </c>
      <c r="E203" s="14"/>
      <c r="F203" s="14"/>
      <c r="G203" s="14"/>
      <c r="H203" s="14"/>
      <c r="I203" s="14">
        <f>SUM(I204:I223)</f>
        <v>1828</v>
      </c>
      <c r="J203" s="26"/>
      <c r="K203" s="16"/>
      <c r="L203" s="20"/>
    </row>
    <row r="204" spans="1:12" s="21" customFormat="1" ht="19.5" customHeight="1">
      <c r="A204" s="4"/>
      <c r="B204" s="12"/>
      <c r="C204" s="23" t="s">
        <v>104</v>
      </c>
      <c r="D204" s="24">
        <f t="shared" si="10"/>
        <v>72</v>
      </c>
      <c r="E204" s="14"/>
      <c r="F204" s="14"/>
      <c r="G204" s="14"/>
      <c r="H204" s="14"/>
      <c r="I204" s="25">
        <v>72</v>
      </c>
      <c r="J204" s="26"/>
      <c r="K204" s="16"/>
      <c r="L204" s="20"/>
    </row>
    <row r="205" spans="1:12" s="21" customFormat="1" ht="19.5" customHeight="1">
      <c r="A205" s="4"/>
      <c r="B205" s="12"/>
      <c r="C205" s="23" t="s">
        <v>67</v>
      </c>
      <c r="D205" s="24">
        <f t="shared" si="10"/>
        <v>70</v>
      </c>
      <c r="E205" s="14"/>
      <c r="F205" s="14"/>
      <c r="G205" s="14"/>
      <c r="H205" s="14"/>
      <c r="I205" s="25">
        <v>70</v>
      </c>
      <c r="J205" s="26"/>
      <c r="K205" s="16"/>
      <c r="L205" s="20"/>
    </row>
    <row r="206" spans="1:12" s="21" customFormat="1" ht="19.5" customHeight="1">
      <c r="A206" s="4"/>
      <c r="B206" s="12"/>
      <c r="C206" s="23" t="s">
        <v>68</v>
      </c>
      <c r="D206" s="24">
        <f t="shared" si="10"/>
        <v>72</v>
      </c>
      <c r="E206" s="14"/>
      <c r="F206" s="14"/>
      <c r="G206" s="14"/>
      <c r="H206" s="14"/>
      <c r="I206" s="25">
        <v>72</v>
      </c>
      <c r="J206" s="26"/>
      <c r="K206" s="16"/>
      <c r="L206" s="20"/>
    </row>
    <row r="207" spans="1:12" s="21" customFormat="1" ht="19.5" customHeight="1">
      <c r="A207" s="4"/>
      <c r="B207" s="12"/>
      <c r="C207" s="23" t="s">
        <v>105</v>
      </c>
      <c r="D207" s="24">
        <f t="shared" si="10"/>
        <v>72</v>
      </c>
      <c r="E207" s="14"/>
      <c r="F207" s="14"/>
      <c r="G207" s="14"/>
      <c r="H207" s="14"/>
      <c r="I207" s="25">
        <v>72</v>
      </c>
      <c r="J207" s="26"/>
      <c r="K207" s="16"/>
      <c r="L207" s="20"/>
    </row>
    <row r="208" spans="1:12" s="21" customFormat="1" ht="19.5" customHeight="1">
      <c r="A208" s="4"/>
      <c r="B208" s="12"/>
      <c r="C208" s="23" t="s">
        <v>69</v>
      </c>
      <c r="D208" s="24">
        <f t="shared" si="10"/>
        <v>72</v>
      </c>
      <c r="E208" s="14"/>
      <c r="F208" s="14"/>
      <c r="G208" s="14"/>
      <c r="H208" s="14"/>
      <c r="I208" s="25">
        <v>72</v>
      </c>
      <c r="J208" s="26"/>
      <c r="K208" s="16"/>
      <c r="L208" s="20"/>
    </row>
    <row r="209" spans="1:12" s="21" customFormat="1" ht="19.5" customHeight="1">
      <c r="A209" s="4"/>
      <c r="B209" s="12"/>
      <c r="C209" s="23" t="s">
        <v>70</v>
      </c>
      <c r="D209" s="24">
        <f t="shared" si="10"/>
        <v>70</v>
      </c>
      <c r="E209" s="14"/>
      <c r="F209" s="14"/>
      <c r="G209" s="14"/>
      <c r="H209" s="14"/>
      <c r="I209" s="25">
        <v>70</v>
      </c>
      <c r="J209" s="26"/>
      <c r="K209" s="16"/>
      <c r="L209" s="20"/>
    </row>
    <row r="210" spans="1:12" s="21" customFormat="1" ht="19.5" customHeight="1">
      <c r="A210" s="4"/>
      <c r="B210" s="12"/>
      <c r="C210" s="23" t="s">
        <v>106</v>
      </c>
      <c r="D210" s="24">
        <f t="shared" si="10"/>
        <v>100</v>
      </c>
      <c r="E210" s="14"/>
      <c r="F210" s="14"/>
      <c r="G210" s="14"/>
      <c r="H210" s="14"/>
      <c r="I210" s="25">
        <v>100</v>
      </c>
      <c r="J210" s="26"/>
      <c r="K210" s="16"/>
      <c r="L210" s="20"/>
    </row>
    <row r="211" spans="1:12" s="21" customFormat="1" ht="19.5" customHeight="1">
      <c r="A211" s="4"/>
      <c r="B211" s="12"/>
      <c r="C211" s="23" t="s">
        <v>73</v>
      </c>
      <c r="D211" s="24">
        <f t="shared" si="10"/>
        <v>100</v>
      </c>
      <c r="E211" s="14"/>
      <c r="F211" s="14"/>
      <c r="G211" s="14"/>
      <c r="H211" s="14"/>
      <c r="I211" s="25">
        <v>100</v>
      </c>
      <c r="J211" s="26"/>
      <c r="K211" s="16"/>
      <c r="L211" s="20"/>
    </row>
    <row r="212" spans="1:12" s="21" customFormat="1" ht="19.5" customHeight="1">
      <c r="A212" s="4"/>
      <c r="B212" s="12"/>
      <c r="C212" s="23" t="s">
        <v>71</v>
      </c>
      <c r="D212" s="24">
        <f t="shared" si="10"/>
        <v>100</v>
      </c>
      <c r="E212" s="14"/>
      <c r="F212" s="14"/>
      <c r="G212" s="14"/>
      <c r="H212" s="14"/>
      <c r="I212" s="25">
        <v>100</v>
      </c>
      <c r="J212" s="26"/>
      <c r="K212" s="16"/>
      <c r="L212" s="20"/>
    </row>
    <row r="213" spans="1:12" s="21" customFormat="1" ht="19.5" customHeight="1">
      <c r="A213" s="4"/>
      <c r="B213" s="12"/>
      <c r="C213" s="23" t="s">
        <v>72</v>
      </c>
      <c r="D213" s="24">
        <f t="shared" si="10"/>
        <v>100</v>
      </c>
      <c r="E213" s="14"/>
      <c r="F213" s="14"/>
      <c r="G213" s="14"/>
      <c r="H213" s="14"/>
      <c r="I213" s="25">
        <v>100</v>
      </c>
      <c r="J213" s="26"/>
      <c r="K213" s="16"/>
      <c r="L213" s="20"/>
    </row>
    <row r="214" spans="1:12" s="21" customFormat="1" ht="19.5" customHeight="1">
      <c r="A214" s="4"/>
      <c r="B214" s="12"/>
      <c r="C214" s="23" t="s">
        <v>74</v>
      </c>
      <c r="D214" s="24">
        <f t="shared" si="10"/>
        <v>100</v>
      </c>
      <c r="E214" s="14"/>
      <c r="F214" s="14"/>
      <c r="G214" s="14"/>
      <c r="H214" s="14"/>
      <c r="I214" s="25">
        <v>100</v>
      </c>
      <c r="J214" s="26"/>
      <c r="K214" s="16"/>
      <c r="L214" s="20"/>
    </row>
    <row r="215" spans="1:12" s="21" customFormat="1" ht="19.5" customHeight="1">
      <c r="A215" s="4"/>
      <c r="B215" s="12"/>
      <c r="C215" s="23" t="s">
        <v>107</v>
      </c>
      <c r="D215" s="24">
        <f t="shared" si="10"/>
        <v>100</v>
      </c>
      <c r="E215" s="14"/>
      <c r="F215" s="14"/>
      <c r="G215" s="14"/>
      <c r="H215" s="14"/>
      <c r="I215" s="25">
        <v>100</v>
      </c>
      <c r="J215" s="26"/>
      <c r="K215" s="16"/>
      <c r="L215" s="20"/>
    </row>
    <row r="216" spans="1:12" s="21" customFormat="1" ht="19.5" customHeight="1">
      <c r="A216" s="4"/>
      <c r="B216" s="12"/>
      <c r="C216" s="23" t="s">
        <v>108</v>
      </c>
      <c r="D216" s="24">
        <f t="shared" si="10"/>
        <v>100</v>
      </c>
      <c r="E216" s="14"/>
      <c r="F216" s="14"/>
      <c r="G216" s="14"/>
      <c r="H216" s="14"/>
      <c r="I216" s="25">
        <v>100</v>
      </c>
      <c r="J216" s="26"/>
      <c r="K216" s="16"/>
      <c r="L216" s="20"/>
    </row>
    <row r="217" spans="1:12" s="21" customFormat="1" ht="19.5" customHeight="1">
      <c r="A217" s="4"/>
      <c r="B217" s="12"/>
      <c r="C217" s="23" t="s">
        <v>109</v>
      </c>
      <c r="D217" s="24">
        <f t="shared" si="10"/>
        <v>100</v>
      </c>
      <c r="E217" s="14"/>
      <c r="F217" s="14"/>
      <c r="G217" s="14"/>
      <c r="H217" s="14"/>
      <c r="I217" s="25">
        <v>100</v>
      </c>
      <c r="J217" s="26"/>
      <c r="K217" s="16"/>
      <c r="L217" s="20"/>
    </row>
    <row r="218" spans="1:12" s="21" customFormat="1" ht="19.5" customHeight="1">
      <c r="A218" s="4"/>
      <c r="B218" s="12"/>
      <c r="C218" s="23" t="s">
        <v>76</v>
      </c>
      <c r="D218" s="24">
        <f t="shared" si="10"/>
        <v>100</v>
      </c>
      <c r="E218" s="14"/>
      <c r="F218" s="14"/>
      <c r="G218" s="14"/>
      <c r="H218" s="14"/>
      <c r="I218" s="25">
        <v>100</v>
      </c>
      <c r="J218" s="26"/>
      <c r="K218" s="16"/>
      <c r="L218" s="20"/>
    </row>
    <row r="219" spans="1:12" s="21" customFormat="1" ht="19.5" customHeight="1">
      <c r="A219" s="4"/>
      <c r="B219" s="12"/>
      <c r="C219" s="23" t="s">
        <v>77</v>
      </c>
      <c r="D219" s="24">
        <f t="shared" si="10"/>
        <v>100</v>
      </c>
      <c r="E219" s="14"/>
      <c r="F219" s="14"/>
      <c r="G219" s="14"/>
      <c r="H219" s="14"/>
      <c r="I219" s="25">
        <v>100</v>
      </c>
      <c r="J219" s="26"/>
      <c r="K219" s="16"/>
      <c r="L219" s="20"/>
    </row>
    <row r="220" spans="1:12" s="21" customFormat="1" ht="19.5" customHeight="1">
      <c r="A220" s="4"/>
      <c r="B220" s="12"/>
      <c r="C220" s="23" t="s">
        <v>111</v>
      </c>
      <c r="D220" s="24">
        <f t="shared" si="10"/>
        <v>100</v>
      </c>
      <c r="E220" s="14"/>
      <c r="F220" s="14"/>
      <c r="G220" s="14"/>
      <c r="H220" s="14"/>
      <c r="I220" s="25">
        <v>100</v>
      </c>
      <c r="J220" s="26"/>
      <c r="K220" s="16"/>
      <c r="L220" s="20"/>
    </row>
    <row r="221" spans="1:12" s="21" customFormat="1" ht="19.5" customHeight="1">
      <c r="A221" s="4"/>
      <c r="B221" s="12"/>
      <c r="C221" s="23" t="s">
        <v>112</v>
      </c>
      <c r="D221" s="24">
        <f t="shared" si="10"/>
        <v>100</v>
      </c>
      <c r="E221" s="14"/>
      <c r="F221" s="14"/>
      <c r="G221" s="14"/>
      <c r="H221" s="14"/>
      <c r="I221" s="25">
        <v>100</v>
      </c>
      <c r="J221" s="26"/>
      <c r="K221" s="16"/>
      <c r="L221" s="20"/>
    </row>
    <row r="222" spans="1:12" s="21" customFormat="1" ht="19.5" customHeight="1">
      <c r="A222" s="4"/>
      <c r="B222" s="12"/>
      <c r="C222" s="23" t="s">
        <v>110</v>
      </c>
      <c r="D222" s="24">
        <f t="shared" si="10"/>
        <v>100</v>
      </c>
      <c r="E222" s="14"/>
      <c r="F222" s="14"/>
      <c r="G222" s="14"/>
      <c r="H222" s="14"/>
      <c r="I222" s="25">
        <v>100</v>
      </c>
      <c r="J222" s="26"/>
      <c r="K222" s="16"/>
      <c r="L222" s="20"/>
    </row>
    <row r="223" spans="1:12" s="21" customFormat="1" ht="19.5" customHeight="1">
      <c r="A223" s="4"/>
      <c r="B223" s="12"/>
      <c r="C223" s="23" t="s">
        <v>75</v>
      </c>
      <c r="D223" s="24">
        <f t="shared" si="10"/>
        <v>100</v>
      </c>
      <c r="E223" s="14"/>
      <c r="F223" s="14"/>
      <c r="G223" s="14"/>
      <c r="H223" s="14"/>
      <c r="I223" s="25">
        <v>100</v>
      </c>
      <c r="J223" s="26"/>
      <c r="K223" s="16"/>
      <c r="L223" s="20"/>
    </row>
    <row r="224" spans="1:12" s="21" customFormat="1" ht="19.5" customHeight="1">
      <c r="A224" s="4"/>
      <c r="B224" s="12"/>
      <c r="C224" s="12" t="s">
        <v>40</v>
      </c>
      <c r="D224" s="14">
        <f t="shared" si="10"/>
        <v>192</v>
      </c>
      <c r="E224" s="14"/>
      <c r="F224" s="14"/>
      <c r="G224" s="14"/>
      <c r="H224" s="14"/>
      <c r="I224" s="14">
        <f>SUM(I225:I227)</f>
        <v>192</v>
      </c>
      <c r="J224" s="26"/>
      <c r="K224" s="16"/>
      <c r="L224" s="20"/>
    </row>
    <row r="225" spans="1:19" s="21" customFormat="1" ht="19.5" customHeight="1">
      <c r="A225" s="4"/>
      <c r="B225" s="12"/>
      <c r="C225" s="23" t="s">
        <v>114</v>
      </c>
      <c r="D225" s="24">
        <f t="shared" si="10"/>
        <v>66</v>
      </c>
      <c r="E225" s="14"/>
      <c r="F225" s="14"/>
      <c r="G225" s="14"/>
      <c r="H225" s="14"/>
      <c r="I225" s="25">
        <v>66</v>
      </c>
      <c r="J225" s="26"/>
      <c r="K225" s="16"/>
      <c r="L225" s="20"/>
    </row>
    <row r="226" spans="1:19" s="21" customFormat="1" ht="19.5" customHeight="1">
      <c r="A226" s="4"/>
      <c r="B226" s="12"/>
      <c r="C226" s="23" t="s">
        <v>79</v>
      </c>
      <c r="D226" s="24">
        <f t="shared" si="10"/>
        <v>63</v>
      </c>
      <c r="E226" s="14"/>
      <c r="F226" s="14"/>
      <c r="G226" s="14"/>
      <c r="H226" s="14"/>
      <c r="I226" s="25">
        <v>63</v>
      </c>
      <c r="J226" s="26"/>
      <c r="K226" s="16"/>
      <c r="L226" s="20"/>
    </row>
    <row r="227" spans="1:19" s="21" customFormat="1" ht="19.5" customHeight="1">
      <c r="A227" s="4"/>
      <c r="B227" s="12"/>
      <c r="C227" s="23" t="s">
        <v>115</v>
      </c>
      <c r="D227" s="24">
        <f t="shared" si="10"/>
        <v>63</v>
      </c>
      <c r="E227" s="14"/>
      <c r="F227" s="14"/>
      <c r="G227" s="14"/>
      <c r="H227" s="14"/>
      <c r="I227" s="25">
        <v>63</v>
      </c>
      <c r="J227" s="26"/>
      <c r="K227" s="16"/>
      <c r="L227" s="20"/>
    </row>
    <row r="228" spans="1:19" s="21" customFormat="1" ht="72" customHeight="1">
      <c r="A228" s="4">
        <v>9</v>
      </c>
      <c r="B228" s="12" t="s">
        <v>64</v>
      </c>
      <c r="C228" s="12"/>
      <c r="D228" s="14">
        <f t="shared" si="10"/>
        <v>3998</v>
      </c>
      <c r="E228" s="14">
        <f>E229+E230</f>
        <v>0</v>
      </c>
      <c r="F228" s="14">
        <f>F229+F230</f>
        <v>0</v>
      </c>
      <c r="G228" s="14">
        <f>G229+G230</f>
        <v>0</v>
      </c>
      <c r="H228" s="14">
        <f>H229+H230</f>
        <v>0</v>
      </c>
      <c r="I228" s="14">
        <f>I229+I230</f>
        <v>3998</v>
      </c>
      <c r="J228" s="26"/>
      <c r="K228" s="16"/>
      <c r="L228" s="20"/>
      <c r="M228" s="41"/>
      <c r="N228" s="41"/>
      <c r="O228" s="41"/>
      <c r="P228" s="41"/>
      <c r="Q228" s="41"/>
      <c r="R228" s="41"/>
    </row>
    <row r="229" spans="1:19" s="2" customFormat="1" ht="51" customHeight="1">
      <c r="A229" s="9" t="s">
        <v>21</v>
      </c>
      <c r="B229" s="28" t="s">
        <v>22</v>
      </c>
      <c r="C229" s="28"/>
      <c r="D229" s="14">
        <f t="shared" si="10"/>
        <v>0</v>
      </c>
      <c r="E229" s="24"/>
      <c r="F229" s="24"/>
      <c r="G229" s="24"/>
      <c r="H229" s="24"/>
      <c r="I229" s="24"/>
      <c r="J229" s="15"/>
      <c r="K229" s="16"/>
      <c r="L229" s="6"/>
    </row>
    <row r="230" spans="1:19" s="2" customFormat="1" ht="63">
      <c r="A230" s="9" t="s">
        <v>23</v>
      </c>
      <c r="B230" s="28" t="s">
        <v>24</v>
      </c>
      <c r="C230" s="28"/>
      <c r="D230" s="14">
        <f t="shared" si="10"/>
        <v>3998</v>
      </c>
      <c r="E230" s="24">
        <f>SUM(E231:E266)</f>
        <v>0</v>
      </c>
      <c r="F230" s="24">
        <f>SUM(F231:F266)</f>
        <v>0</v>
      </c>
      <c r="G230" s="24">
        <f>SUM(G231:G266)</f>
        <v>0</v>
      </c>
      <c r="H230" s="24">
        <f>SUM(H231:H266)</f>
        <v>0</v>
      </c>
      <c r="I230" s="14">
        <f>I231+I232+I245+I266</f>
        <v>3998</v>
      </c>
      <c r="J230" s="15"/>
      <c r="K230" s="16"/>
      <c r="L230" s="6"/>
      <c r="M230" s="39"/>
      <c r="N230" s="39"/>
      <c r="O230" s="39"/>
      <c r="P230" s="39"/>
      <c r="Q230" s="39"/>
      <c r="R230" s="39"/>
      <c r="S230" s="39"/>
    </row>
    <row r="231" spans="1:19" s="21" customFormat="1" ht="19.5" customHeight="1">
      <c r="A231" s="4"/>
      <c r="B231" s="32"/>
      <c r="C231" s="32" t="s">
        <v>38</v>
      </c>
      <c r="D231" s="14">
        <f t="shared" si="10"/>
        <v>1368</v>
      </c>
      <c r="E231" s="14"/>
      <c r="F231" s="14"/>
      <c r="G231" s="14"/>
      <c r="H231" s="14"/>
      <c r="I231" s="14">
        <v>1368</v>
      </c>
      <c r="J231" s="33"/>
      <c r="K231" s="16"/>
      <c r="L231" s="20"/>
    </row>
    <row r="232" spans="1:19" s="21" customFormat="1" ht="19.5" customHeight="1">
      <c r="A232" s="4"/>
      <c r="B232" s="32"/>
      <c r="C232" s="12" t="s">
        <v>41</v>
      </c>
      <c r="D232" s="14">
        <f t="shared" si="10"/>
        <v>1028</v>
      </c>
      <c r="E232" s="14"/>
      <c r="F232" s="14"/>
      <c r="G232" s="14"/>
      <c r="H232" s="14"/>
      <c r="I232" s="14">
        <f>SUM(I233:I244)</f>
        <v>1028</v>
      </c>
      <c r="J232" s="26"/>
      <c r="K232" s="16"/>
      <c r="L232" s="20"/>
    </row>
    <row r="233" spans="1:19" s="21" customFormat="1" ht="19.5" customHeight="1">
      <c r="A233" s="4"/>
      <c r="B233" s="32"/>
      <c r="C233" s="23" t="s">
        <v>125</v>
      </c>
      <c r="D233" s="24">
        <f t="shared" si="10"/>
        <v>110</v>
      </c>
      <c r="E233" s="14"/>
      <c r="F233" s="14"/>
      <c r="G233" s="14"/>
      <c r="H233" s="14"/>
      <c r="I233" s="25">
        <v>110</v>
      </c>
      <c r="J233" s="26"/>
      <c r="K233" s="16"/>
      <c r="L233" s="20"/>
    </row>
    <row r="234" spans="1:19" s="21" customFormat="1" ht="31.5">
      <c r="A234" s="4"/>
      <c r="B234" s="32"/>
      <c r="C234" s="23" t="s">
        <v>124</v>
      </c>
      <c r="D234" s="24">
        <f t="shared" si="10"/>
        <v>85</v>
      </c>
      <c r="E234" s="14"/>
      <c r="F234" s="14"/>
      <c r="G234" s="14"/>
      <c r="H234" s="14"/>
      <c r="I234" s="25">
        <v>85</v>
      </c>
      <c r="J234" s="26"/>
      <c r="K234" s="16"/>
      <c r="L234" s="20"/>
    </row>
    <row r="235" spans="1:19" s="21" customFormat="1" ht="17.25" customHeight="1">
      <c r="A235" s="4"/>
      <c r="B235" s="32"/>
      <c r="C235" s="23" t="s">
        <v>126</v>
      </c>
      <c r="D235" s="24">
        <f t="shared" si="10"/>
        <v>55</v>
      </c>
      <c r="E235" s="14"/>
      <c r="F235" s="14"/>
      <c r="G235" s="14"/>
      <c r="H235" s="14"/>
      <c r="I235" s="25">
        <v>55</v>
      </c>
      <c r="J235" s="26"/>
      <c r="K235" s="16"/>
      <c r="L235" s="20"/>
    </row>
    <row r="236" spans="1:19" s="21" customFormat="1" ht="17.25" customHeight="1">
      <c r="A236" s="4"/>
      <c r="B236" s="32"/>
      <c r="C236" s="23" t="s">
        <v>127</v>
      </c>
      <c r="D236" s="24">
        <f t="shared" si="10"/>
        <v>55</v>
      </c>
      <c r="E236" s="14"/>
      <c r="F236" s="14"/>
      <c r="G236" s="14"/>
      <c r="H236" s="14"/>
      <c r="I236" s="25">
        <v>55</v>
      </c>
      <c r="J236" s="26"/>
      <c r="K236" s="16"/>
      <c r="L236" s="20"/>
    </row>
    <row r="237" spans="1:19" s="21" customFormat="1" ht="17.25" customHeight="1">
      <c r="A237" s="4"/>
      <c r="B237" s="32"/>
      <c r="C237" s="23" t="s">
        <v>128</v>
      </c>
      <c r="D237" s="24">
        <f t="shared" si="10"/>
        <v>132</v>
      </c>
      <c r="E237" s="14"/>
      <c r="F237" s="14"/>
      <c r="G237" s="14"/>
      <c r="H237" s="14"/>
      <c r="I237" s="25">
        <v>132</v>
      </c>
      <c r="J237" s="26"/>
      <c r="K237" s="16"/>
      <c r="L237" s="20"/>
    </row>
    <row r="238" spans="1:19" s="21" customFormat="1" ht="17.25" customHeight="1">
      <c r="A238" s="4"/>
      <c r="B238" s="32"/>
      <c r="C238" s="23" t="s">
        <v>129</v>
      </c>
      <c r="D238" s="24">
        <f t="shared" si="10"/>
        <v>55</v>
      </c>
      <c r="E238" s="14"/>
      <c r="F238" s="14"/>
      <c r="G238" s="14"/>
      <c r="H238" s="14"/>
      <c r="I238" s="25">
        <v>55</v>
      </c>
      <c r="J238" s="26"/>
      <c r="K238" s="16"/>
      <c r="L238" s="20"/>
    </row>
    <row r="239" spans="1:19" s="21" customFormat="1" ht="17.25" customHeight="1">
      <c r="A239" s="4"/>
      <c r="B239" s="32"/>
      <c r="C239" s="23" t="s">
        <v>130</v>
      </c>
      <c r="D239" s="24">
        <f t="shared" si="10"/>
        <v>110</v>
      </c>
      <c r="E239" s="14"/>
      <c r="F239" s="14"/>
      <c r="G239" s="14"/>
      <c r="H239" s="14"/>
      <c r="I239" s="25">
        <v>110</v>
      </c>
      <c r="J239" s="26"/>
      <c r="K239" s="16"/>
      <c r="L239" s="20"/>
    </row>
    <row r="240" spans="1:19" s="21" customFormat="1" ht="17.25" customHeight="1">
      <c r="A240" s="4"/>
      <c r="B240" s="32"/>
      <c r="C240" s="23" t="s">
        <v>131</v>
      </c>
      <c r="D240" s="24">
        <f t="shared" si="10"/>
        <v>105</v>
      </c>
      <c r="E240" s="14"/>
      <c r="F240" s="14"/>
      <c r="G240" s="14"/>
      <c r="H240" s="14"/>
      <c r="I240" s="25">
        <v>105</v>
      </c>
      <c r="J240" s="26"/>
      <c r="K240" s="16"/>
      <c r="L240" s="20"/>
    </row>
    <row r="241" spans="1:12" s="21" customFormat="1" ht="17.25" customHeight="1">
      <c r="A241" s="4"/>
      <c r="B241" s="32"/>
      <c r="C241" s="23" t="s">
        <v>132</v>
      </c>
      <c r="D241" s="24">
        <f t="shared" si="10"/>
        <v>110</v>
      </c>
      <c r="E241" s="14"/>
      <c r="F241" s="14"/>
      <c r="G241" s="14"/>
      <c r="H241" s="14"/>
      <c r="I241" s="25">
        <v>110</v>
      </c>
      <c r="J241" s="26"/>
      <c r="K241" s="16"/>
      <c r="L241" s="20"/>
    </row>
    <row r="242" spans="1:12" s="21" customFormat="1" ht="17.25" customHeight="1">
      <c r="A242" s="4"/>
      <c r="B242" s="32"/>
      <c r="C242" s="23" t="s">
        <v>133</v>
      </c>
      <c r="D242" s="24">
        <f t="shared" si="10"/>
        <v>91</v>
      </c>
      <c r="E242" s="14"/>
      <c r="F242" s="14"/>
      <c r="G242" s="14"/>
      <c r="H242" s="14"/>
      <c r="I242" s="25">
        <v>91</v>
      </c>
      <c r="J242" s="26"/>
      <c r="K242" s="16"/>
      <c r="L242" s="20"/>
    </row>
    <row r="243" spans="1:12" s="21" customFormat="1" ht="17.25" customHeight="1">
      <c r="A243" s="4"/>
      <c r="B243" s="32"/>
      <c r="C243" s="23" t="s">
        <v>134</v>
      </c>
      <c r="D243" s="24">
        <f t="shared" si="10"/>
        <v>60</v>
      </c>
      <c r="E243" s="14"/>
      <c r="F243" s="14"/>
      <c r="G243" s="14"/>
      <c r="H243" s="14"/>
      <c r="I243" s="25">
        <v>60</v>
      </c>
      <c r="J243" s="26"/>
      <c r="K243" s="16"/>
      <c r="L243" s="20"/>
    </row>
    <row r="244" spans="1:12" s="21" customFormat="1" ht="17.25" customHeight="1">
      <c r="A244" s="4"/>
      <c r="B244" s="32"/>
      <c r="C244" s="23" t="s">
        <v>135</v>
      </c>
      <c r="D244" s="24">
        <f t="shared" si="10"/>
        <v>60</v>
      </c>
      <c r="E244" s="14"/>
      <c r="F244" s="14"/>
      <c r="G244" s="14"/>
      <c r="H244" s="14"/>
      <c r="I244" s="25">
        <v>60</v>
      </c>
      <c r="J244" s="26"/>
      <c r="K244" s="16"/>
      <c r="L244" s="20"/>
    </row>
    <row r="245" spans="1:12" s="21" customFormat="1" ht="17.25" customHeight="1">
      <c r="A245" s="4"/>
      <c r="B245" s="32"/>
      <c r="C245" s="12" t="s">
        <v>39</v>
      </c>
      <c r="D245" s="14">
        <f t="shared" si="10"/>
        <v>1026</v>
      </c>
      <c r="E245" s="14"/>
      <c r="F245" s="14"/>
      <c r="G245" s="14"/>
      <c r="H245" s="14"/>
      <c r="I245" s="14">
        <f>SUM(I246:I265)</f>
        <v>1026</v>
      </c>
      <c r="J245" s="26"/>
      <c r="K245" s="16"/>
      <c r="L245" s="20"/>
    </row>
    <row r="246" spans="1:12" s="2" customFormat="1" ht="17.25" customHeight="1">
      <c r="A246" s="9"/>
      <c r="B246" s="28"/>
      <c r="C246" s="23" t="s">
        <v>104</v>
      </c>
      <c r="D246" s="24">
        <f t="shared" si="10"/>
        <v>11</v>
      </c>
      <c r="E246" s="24"/>
      <c r="F246" s="24"/>
      <c r="G246" s="24"/>
      <c r="H246" s="24"/>
      <c r="I246" s="24">
        <v>11</v>
      </c>
      <c r="J246" s="15"/>
      <c r="K246" s="16"/>
      <c r="L246" s="6"/>
    </row>
    <row r="247" spans="1:12" s="2" customFormat="1" ht="17.25" customHeight="1">
      <c r="A247" s="9"/>
      <c r="B247" s="28"/>
      <c r="C247" s="23" t="s">
        <v>67</v>
      </c>
      <c r="D247" s="24">
        <f t="shared" si="10"/>
        <v>11</v>
      </c>
      <c r="E247" s="24"/>
      <c r="F247" s="24"/>
      <c r="G247" s="24"/>
      <c r="H247" s="24"/>
      <c r="I247" s="24">
        <v>11</v>
      </c>
      <c r="J247" s="15"/>
      <c r="K247" s="16"/>
      <c r="L247" s="6"/>
    </row>
    <row r="248" spans="1:12" s="2" customFormat="1" ht="17.25" customHeight="1">
      <c r="A248" s="9"/>
      <c r="B248" s="28"/>
      <c r="C248" s="23" t="s">
        <v>68</v>
      </c>
      <c r="D248" s="24">
        <f t="shared" si="10"/>
        <v>32</v>
      </c>
      <c r="E248" s="24"/>
      <c r="F248" s="24"/>
      <c r="G248" s="24"/>
      <c r="H248" s="24"/>
      <c r="I248" s="24">
        <v>32</v>
      </c>
      <c r="J248" s="15"/>
      <c r="K248" s="16"/>
      <c r="L248" s="6"/>
    </row>
    <row r="249" spans="1:12" s="2" customFormat="1" ht="17.25" customHeight="1">
      <c r="A249" s="9"/>
      <c r="B249" s="28"/>
      <c r="C249" s="23" t="s">
        <v>105</v>
      </c>
      <c r="D249" s="24">
        <f t="shared" si="10"/>
        <v>21</v>
      </c>
      <c r="E249" s="24"/>
      <c r="F249" s="24"/>
      <c r="G249" s="24"/>
      <c r="H249" s="24"/>
      <c r="I249" s="24">
        <v>21</v>
      </c>
      <c r="J249" s="15"/>
      <c r="K249" s="16"/>
      <c r="L249" s="6"/>
    </row>
    <row r="250" spans="1:12" s="2" customFormat="1" ht="17.25" customHeight="1">
      <c r="A250" s="9"/>
      <c r="B250" s="28"/>
      <c r="C250" s="23" t="s">
        <v>69</v>
      </c>
      <c r="D250" s="24">
        <f t="shared" si="10"/>
        <v>11</v>
      </c>
      <c r="E250" s="24"/>
      <c r="F250" s="24"/>
      <c r="G250" s="24"/>
      <c r="H250" s="24"/>
      <c r="I250" s="24">
        <v>11</v>
      </c>
      <c r="J250" s="15"/>
      <c r="K250" s="16"/>
      <c r="L250" s="6"/>
    </row>
    <row r="251" spans="1:12" s="2" customFormat="1" ht="17.25" customHeight="1">
      <c r="A251" s="9"/>
      <c r="B251" s="28"/>
      <c r="C251" s="23" t="s">
        <v>70</v>
      </c>
      <c r="D251" s="24">
        <f t="shared" si="10"/>
        <v>32</v>
      </c>
      <c r="E251" s="24"/>
      <c r="F251" s="24"/>
      <c r="G251" s="24"/>
      <c r="H251" s="24"/>
      <c r="I251" s="24">
        <v>32</v>
      </c>
      <c r="J251" s="15"/>
      <c r="K251" s="16"/>
      <c r="L251" s="6"/>
    </row>
    <row r="252" spans="1:12" s="2" customFormat="1" ht="17.25" customHeight="1">
      <c r="A252" s="9"/>
      <c r="B252" s="28"/>
      <c r="C252" s="23" t="s">
        <v>106</v>
      </c>
      <c r="D252" s="24">
        <f t="shared" si="10"/>
        <v>74</v>
      </c>
      <c r="E252" s="24"/>
      <c r="F252" s="24"/>
      <c r="G252" s="24"/>
      <c r="H252" s="24"/>
      <c r="I252" s="24">
        <v>74</v>
      </c>
      <c r="J252" s="15"/>
      <c r="K252" s="16"/>
      <c r="L252" s="6"/>
    </row>
    <row r="253" spans="1:12" s="2" customFormat="1" ht="17.25" customHeight="1">
      <c r="A253" s="9"/>
      <c r="B253" s="28"/>
      <c r="C253" s="23" t="s">
        <v>108</v>
      </c>
      <c r="D253" s="24">
        <f t="shared" si="10"/>
        <v>74</v>
      </c>
      <c r="E253" s="24"/>
      <c r="F253" s="24"/>
      <c r="G253" s="24"/>
      <c r="H253" s="24"/>
      <c r="I253" s="24">
        <v>74</v>
      </c>
      <c r="J253" s="15"/>
      <c r="K253" s="16"/>
      <c r="L253" s="6"/>
    </row>
    <row r="254" spans="1:12" s="2" customFormat="1" ht="17.25" customHeight="1">
      <c r="A254" s="9"/>
      <c r="B254" s="28"/>
      <c r="C254" s="23" t="s">
        <v>71</v>
      </c>
      <c r="D254" s="24">
        <f t="shared" si="10"/>
        <v>63</v>
      </c>
      <c r="E254" s="24"/>
      <c r="F254" s="24"/>
      <c r="G254" s="24"/>
      <c r="H254" s="24"/>
      <c r="I254" s="24">
        <v>63</v>
      </c>
      <c r="J254" s="15"/>
      <c r="K254" s="16"/>
      <c r="L254" s="6"/>
    </row>
    <row r="255" spans="1:12" s="2" customFormat="1" ht="17.25" customHeight="1">
      <c r="A255" s="9"/>
      <c r="B255" s="28"/>
      <c r="C255" s="23" t="s">
        <v>74</v>
      </c>
      <c r="D255" s="24">
        <f t="shared" si="10"/>
        <v>105</v>
      </c>
      <c r="E255" s="24"/>
      <c r="F255" s="24"/>
      <c r="G255" s="24"/>
      <c r="H255" s="24"/>
      <c r="I255" s="24">
        <v>105</v>
      </c>
      <c r="J255" s="15"/>
      <c r="K255" s="16"/>
      <c r="L255" s="6"/>
    </row>
    <row r="256" spans="1:12" s="2" customFormat="1" ht="17.25" customHeight="1">
      <c r="A256" s="9"/>
      <c r="B256" s="28"/>
      <c r="C256" s="23" t="s">
        <v>72</v>
      </c>
      <c r="D256" s="24">
        <f t="shared" si="10"/>
        <v>32</v>
      </c>
      <c r="E256" s="24"/>
      <c r="F256" s="24"/>
      <c r="G256" s="24"/>
      <c r="H256" s="24"/>
      <c r="I256" s="24">
        <v>32</v>
      </c>
      <c r="J256" s="15"/>
      <c r="K256" s="16"/>
      <c r="L256" s="6"/>
    </row>
    <row r="257" spans="1:18" s="2" customFormat="1" ht="17.25" customHeight="1">
      <c r="A257" s="9"/>
      <c r="B257" s="28"/>
      <c r="C257" s="23" t="s">
        <v>107</v>
      </c>
      <c r="D257" s="24">
        <f t="shared" si="10"/>
        <v>63</v>
      </c>
      <c r="E257" s="24"/>
      <c r="F257" s="24"/>
      <c r="G257" s="24"/>
      <c r="H257" s="24"/>
      <c r="I257" s="24">
        <v>63</v>
      </c>
      <c r="J257" s="15"/>
      <c r="K257" s="16"/>
      <c r="L257" s="6"/>
    </row>
    <row r="258" spans="1:18" s="2" customFormat="1" ht="17.25" customHeight="1">
      <c r="A258" s="9"/>
      <c r="B258" s="28"/>
      <c r="C258" s="23" t="s">
        <v>73</v>
      </c>
      <c r="D258" s="24">
        <f t="shared" si="10"/>
        <v>63</v>
      </c>
      <c r="E258" s="24"/>
      <c r="F258" s="24"/>
      <c r="G258" s="24"/>
      <c r="H258" s="24"/>
      <c r="I258" s="24">
        <v>63</v>
      </c>
      <c r="J258" s="15"/>
      <c r="K258" s="16"/>
      <c r="L258" s="6"/>
    </row>
    <row r="259" spans="1:18" s="2" customFormat="1" ht="17.25" customHeight="1">
      <c r="A259" s="9"/>
      <c r="B259" s="28"/>
      <c r="C259" s="23" t="s">
        <v>75</v>
      </c>
      <c r="D259" s="24">
        <f t="shared" si="10"/>
        <v>85</v>
      </c>
      <c r="E259" s="24"/>
      <c r="F259" s="24"/>
      <c r="G259" s="24"/>
      <c r="H259" s="24"/>
      <c r="I259" s="24">
        <v>85</v>
      </c>
      <c r="J259" s="15"/>
      <c r="K259" s="16"/>
      <c r="L259" s="6"/>
    </row>
    <row r="260" spans="1:18" s="2" customFormat="1" ht="17.25" customHeight="1">
      <c r="A260" s="9"/>
      <c r="B260" s="28"/>
      <c r="C260" s="23" t="s">
        <v>109</v>
      </c>
      <c r="D260" s="24">
        <f t="shared" si="10"/>
        <v>53</v>
      </c>
      <c r="E260" s="24"/>
      <c r="F260" s="24"/>
      <c r="G260" s="24"/>
      <c r="H260" s="24"/>
      <c r="I260" s="24">
        <v>53</v>
      </c>
      <c r="J260" s="15"/>
      <c r="K260" s="16"/>
      <c r="L260" s="6"/>
    </row>
    <row r="261" spans="1:18" s="2" customFormat="1" ht="17.25" customHeight="1">
      <c r="A261" s="9"/>
      <c r="B261" s="28"/>
      <c r="C261" s="23" t="s">
        <v>76</v>
      </c>
      <c r="D261" s="24">
        <f t="shared" si="10"/>
        <v>53</v>
      </c>
      <c r="E261" s="24"/>
      <c r="F261" s="24"/>
      <c r="G261" s="24"/>
      <c r="H261" s="24"/>
      <c r="I261" s="24">
        <v>53</v>
      </c>
      <c r="J261" s="15"/>
      <c r="K261" s="16"/>
      <c r="L261" s="6"/>
    </row>
    <row r="262" spans="1:18" s="2" customFormat="1" ht="17.25" customHeight="1">
      <c r="A262" s="9"/>
      <c r="B262" s="28"/>
      <c r="C262" s="23" t="s">
        <v>77</v>
      </c>
      <c r="D262" s="24">
        <f t="shared" si="10"/>
        <v>85</v>
      </c>
      <c r="E262" s="24"/>
      <c r="F262" s="24"/>
      <c r="G262" s="24"/>
      <c r="H262" s="24"/>
      <c r="I262" s="24">
        <v>85</v>
      </c>
      <c r="J262" s="15"/>
      <c r="K262" s="16"/>
      <c r="L262" s="6"/>
    </row>
    <row r="263" spans="1:18" s="2" customFormat="1" ht="17.25" customHeight="1">
      <c r="A263" s="9"/>
      <c r="B263" s="28"/>
      <c r="C263" s="23" t="s">
        <v>110</v>
      </c>
      <c r="D263" s="24">
        <f t="shared" si="10"/>
        <v>63</v>
      </c>
      <c r="E263" s="24"/>
      <c r="F263" s="24"/>
      <c r="G263" s="24"/>
      <c r="H263" s="24"/>
      <c r="I263" s="24">
        <v>63</v>
      </c>
      <c r="J263" s="15"/>
      <c r="K263" s="16"/>
      <c r="L263" s="6"/>
    </row>
    <row r="264" spans="1:18" s="2" customFormat="1" ht="17.25" customHeight="1">
      <c r="A264" s="9"/>
      <c r="B264" s="28"/>
      <c r="C264" s="23" t="s">
        <v>111</v>
      </c>
      <c r="D264" s="24">
        <f t="shared" si="10"/>
        <v>42</v>
      </c>
      <c r="E264" s="24"/>
      <c r="F264" s="24"/>
      <c r="G264" s="24"/>
      <c r="H264" s="24"/>
      <c r="I264" s="24">
        <v>42</v>
      </c>
      <c r="J264" s="15"/>
      <c r="K264" s="16"/>
      <c r="L264" s="6"/>
    </row>
    <row r="265" spans="1:18" s="2" customFormat="1" ht="17.25" customHeight="1">
      <c r="A265" s="9"/>
      <c r="B265" s="28"/>
      <c r="C265" s="23" t="s">
        <v>112</v>
      </c>
      <c r="D265" s="24">
        <f t="shared" si="10"/>
        <v>53</v>
      </c>
      <c r="E265" s="24"/>
      <c r="F265" s="24"/>
      <c r="G265" s="24"/>
      <c r="H265" s="24"/>
      <c r="I265" s="24">
        <v>53</v>
      </c>
      <c r="J265" s="15"/>
      <c r="K265" s="16"/>
      <c r="L265" s="6"/>
    </row>
    <row r="266" spans="1:18" s="21" customFormat="1" ht="17.25" customHeight="1">
      <c r="A266" s="4"/>
      <c r="B266" s="32"/>
      <c r="C266" s="12" t="s">
        <v>40</v>
      </c>
      <c r="D266" s="14">
        <f t="shared" ref="D266:D329" si="11">SUM(E266:I266)</f>
        <v>576</v>
      </c>
      <c r="E266" s="14"/>
      <c r="F266" s="14"/>
      <c r="G266" s="14"/>
      <c r="H266" s="14"/>
      <c r="I266" s="14">
        <f>SUM(I267:I269)</f>
        <v>576</v>
      </c>
      <c r="J266" s="26"/>
      <c r="K266" s="16"/>
      <c r="L266" s="20"/>
    </row>
    <row r="267" spans="1:18" s="21" customFormat="1" ht="17.25" customHeight="1">
      <c r="A267" s="4"/>
      <c r="B267" s="32"/>
      <c r="C267" s="23" t="s">
        <v>114</v>
      </c>
      <c r="D267" s="24">
        <f t="shared" si="11"/>
        <v>321</v>
      </c>
      <c r="E267" s="14"/>
      <c r="F267" s="14"/>
      <c r="G267" s="14"/>
      <c r="H267" s="14"/>
      <c r="I267" s="25">
        <v>321</v>
      </c>
      <c r="J267" s="26"/>
      <c r="K267" s="16"/>
      <c r="L267" s="20"/>
    </row>
    <row r="268" spans="1:18" s="21" customFormat="1" ht="17.25" customHeight="1">
      <c r="A268" s="4"/>
      <c r="B268" s="32"/>
      <c r="C268" s="23" t="s">
        <v>79</v>
      </c>
      <c r="D268" s="24">
        <f t="shared" si="11"/>
        <v>149</v>
      </c>
      <c r="E268" s="14"/>
      <c r="F268" s="14"/>
      <c r="G268" s="14"/>
      <c r="H268" s="14"/>
      <c r="I268" s="25">
        <v>149</v>
      </c>
      <c r="J268" s="26"/>
      <c r="K268" s="16"/>
      <c r="L268" s="20"/>
    </row>
    <row r="269" spans="1:18" s="21" customFormat="1" ht="17.25" customHeight="1">
      <c r="A269" s="4"/>
      <c r="B269" s="32"/>
      <c r="C269" s="23" t="s">
        <v>115</v>
      </c>
      <c r="D269" s="24">
        <f t="shared" si="11"/>
        <v>106</v>
      </c>
      <c r="E269" s="14"/>
      <c r="F269" s="14"/>
      <c r="G269" s="14"/>
      <c r="H269" s="14"/>
      <c r="I269" s="25">
        <v>106</v>
      </c>
      <c r="J269" s="26"/>
      <c r="K269" s="16"/>
      <c r="L269" s="20"/>
    </row>
    <row r="270" spans="1:18" s="21" customFormat="1" ht="112.5" customHeight="1">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16"/>
      <c r="L270" s="20"/>
      <c r="M270" s="20"/>
      <c r="N270" s="20"/>
      <c r="O270" s="20"/>
      <c r="P270" s="20"/>
      <c r="Q270" s="20"/>
      <c r="R270" s="20"/>
    </row>
    <row r="271" spans="1:18" s="2" customFormat="1" ht="172.5" customHeight="1">
      <c r="A271" s="9" t="s">
        <v>25</v>
      </c>
      <c r="B271" s="28" t="s">
        <v>26</v>
      </c>
      <c r="C271" s="28"/>
      <c r="D271" s="14">
        <f t="shared" si="11"/>
        <v>5036</v>
      </c>
      <c r="E271" s="14">
        <f>SUM(E272:E308)</f>
        <v>0</v>
      </c>
      <c r="F271" s="14">
        <f>SUM(F272:F308)</f>
        <v>0</v>
      </c>
      <c r="G271" s="14">
        <f>G272+G273+G274+G287+G308</f>
        <v>5036</v>
      </c>
      <c r="H271" s="14">
        <f>SUM(H272:H308)</f>
        <v>0</v>
      </c>
      <c r="I271" s="14">
        <f>SUM(I272:I308)</f>
        <v>0</v>
      </c>
      <c r="J271" s="15"/>
      <c r="K271" s="16"/>
      <c r="L271" s="6"/>
      <c r="M271" s="6"/>
      <c r="N271" s="6"/>
      <c r="O271" s="6"/>
      <c r="P271" s="6"/>
      <c r="Q271" s="6"/>
      <c r="R271" s="6"/>
    </row>
    <row r="272" spans="1:18" s="21" customFormat="1" ht="23.25" customHeight="1">
      <c r="A272" s="4"/>
      <c r="B272" s="32"/>
      <c r="C272" s="32" t="s">
        <v>38</v>
      </c>
      <c r="D272" s="14">
        <f t="shared" si="11"/>
        <v>928</v>
      </c>
      <c r="E272" s="14"/>
      <c r="F272" s="14"/>
      <c r="G272" s="14">
        <v>928</v>
      </c>
      <c r="H272" s="14"/>
      <c r="I272" s="14"/>
      <c r="J272" s="26"/>
      <c r="K272" s="16"/>
      <c r="L272" s="20"/>
    </row>
    <row r="273" spans="1:12" s="21" customFormat="1" ht="31.5" customHeight="1">
      <c r="A273" s="4"/>
      <c r="B273" s="32"/>
      <c r="C273" s="32" t="s">
        <v>44</v>
      </c>
      <c r="D273" s="14">
        <f t="shared" si="11"/>
        <v>396</v>
      </c>
      <c r="E273" s="14"/>
      <c r="F273" s="14"/>
      <c r="G273" s="14">
        <v>396</v>
      </c>
      <c r="H273" s="14"/>
      <c r="I273" s="14"/>
      <c r="J273" s="26"/>
      <c r="K273" s="16"/>
      <c r="L273" s="20"/>
    </row>
    <row r="274" spans="1:12" s="21" customFormat="1" ht="23.25" customHeight="1">
      <c r="A274" s="4"/>
      <c r="B274" s="32"/>
      <c r="C274" s="12" t="s">
        <v>41</v>
      </c>
      <c r="D274" s="14">
        <f t="shared" si="11"/>
        <v>1485</v>
      </c>
      <c r="E274" s="14"/>
      <c r="F274" s="14"/>
      <c r="G274" s="14">
        <f>SUM(G275:G286)</f>
        <v>1485</v>
      </c>
      <c r="H274" s="14"/>
      <c r="I274" s="14"/>
      <c r="J274" s="26"/>
      <c r="K274" s="16"/>
      <c r="L274" s="20"/>
    </row>
    <row r="275" spans="1:12" s="21" customFormat="1" ht="23.25" customHeight="1">
      <c r="A275" s="4"/>
      <c r="B275" s="32"/>
      <c r="C275" s="23" t="s">
        <v>125</v>
      </c>
      <c r="D275" s="30">
        <f t="shared" si="11"/>
        <v>152.5</v>
      </c>
      <c r="E275" s="29"/>
      <c r="F275" s="29"/>
      <c r="G275" s="35">
        <v>152.5</v>
      </c>
      <c r="H275" s="14"/>
      <c r="I275" s="14"/>
      <c r="J275" s="26"/>
      <c r="K275" s="16"/>
      <c r="L275" s="20"/>
    </row>
    <row r="276" spans="1:12" s="21" customFormat="1" ht="31.5">
      <c r="A276" s="4"/>
      <c r="B276" s="32"/>
      <c r="C276" s="23" t="s">
        <v>124</v>
      </c>
      <c r="D276" s="30">
        <f t="shared" si="11"/>
        <v>78.5</v>
      </c>
      <c r="E276" s="29"/>
      <c r="F276" s="29"/>
      <c r="G276" s="35">
        <v>78.5</v>
      </c>
      <c r="H276" s="14"/>
      <c r="I276" s="14"/>
      <c r="J276" s="26"/>
      <c r="K276" s="16"/>
      <c r="L276" s="20"/>
    </row>
    <row r="277" spans="1:12" s="21" customFormat="1" ht="23.25" customHeight="1">
      <c r="A277" s="4"/>
      <c r="B277" s="32"/>
      <c r="C277" s="23" t="s">
        <v>126</v>
      </c>
      <c r="D277" s="30">
        <f t="shared" si="11"/>
        <v>78.5</v>
      </c>
      <c r="E277" s="29"/>
      <c r="F277" s="29"/>
      <c r="G277" s="35">
        <v>78.5</v>
      </c>
      <c r="H277" s="14"/>
      <c r="I277" s="14"/>
      <c r="J277" s="26"/>
      <c r="K277" s="16"/>
      <c r="L277" s="20"/>
    </row>
    <row r="278" spans="1:12" s="21" customFormat="1" ht="23.25" customHeight="1">
      <c r="A278" s="4"/>
      <c r="B278" s="32"/>
      <c r="C278" s="23" t="s">
        <v>136</v>
      </c>
      <c r="D278" s="30">
        <f t="shared" si="11"/>
        <v>68.5</v>
      </c>
      <c r="E278" s="29"/>
      <c r="F278" s="29"/>
      <c r="G278" s="35">
        <v>68.5</v>
      </c>
      <c r="H278" s="14"/>
      <c r="I278" s="14"/>
      <c r="J278" s="26"/>
      <c r="K278" s="16"/>
      <c r="L278" s="20"/>
    </row>
    <row r="279" spans="1:12" s="21" customFormat="1" ht="23.25" customHeight="1">
      <c r="A279" s="4"/>
      <c r="B279" s="32"/>
      <c r="C279" s="23" t="s">
        <v>133</v>
      </c>
      <c r="D279" s="30">
        <f t="shared" si="11"/>
        <v>164.5</v>
      </c>
      <c r="E279" s="29"/>
      <c r="F279" s="29"/>
      <c r="G279" s="35">
        <v>164.5</v>
      </c>
      <c r="H279" s="14"/>
      <c r="I279" s="14"/>
      <c r="J279" s="26"/>
      <c r="K279" s="16"/>
      <c r="L279" s="20"/>
    </row>
    <row r="280" spans="1:12" s="21" customFormat="1" ht="23.25" customHeight="1">
      <c r="A280" s="4"/>
      <c r="B280" s="32"/>
      <c r="C280" s="23" t="s">
        <v>128</v>
      </c>
      <c r="D280" s="24">
        <f t="shared" si="11"/>
        <v>109</v>
      </c>
      <c r="E280" s="14"/>
      <c r="F280" s="14"/>
      <c r="G280" s="25">
        <v>109</v>
      </c>
      <c r="H280" s="14"/>
      <c r="I280" s="14"/>
      <c r="J280" s="26"/>
      <c r="K280" s="16"/>
      <c r="L280" s="20"/>
    </row>
    <row r="281" spans="1:12" s="21" customFormat="1" ht="23.25" customHeight="1">
      <c r="A281" s="4"/>
      <c r="B281" s="32"/>
      <c r="C281" s="23" t="s">
        <v>137</v>
      </c>
      <c r="D281" s="30">
        <f t="shared" si="11"/>
        <v>87.5</v>
      </c>
      <c r="E281" s="29"/>
      <c r="F281" s="29"/>
      <c r="G281" s="35">
        <v>87.5</v>
      </c>
      <c r="H281" s="14"/>
      <c r="I281" s="14"/>
      <c r="J281" s="26"/>
      <c r="K281" s="16"/>
      <c r="L281" s="20"/>
    </row>
    <row r="282" spans="1:12" s="21" customFormat="1" ht="23.25" customHeight="1">
      <c r="A282" s="4"/>
      <c r="B282" s="32"/>
      <c r="C282" s="23" t="s">
        <v>130</v>
      </c>
      <c r="D282" s="30">
        <f t="shared" si="11"/>
        <v>142.5</v>
      </c>
      <c r="E282" s="29"/>
      <c r="F282" s="29"/>
      <c r="G282" s="35">
        <v>142.5</v>
      </c>
      <c r="H282" s="14"/>
      <c r="I282" s="14"/>
      <c r="J282" s="26"/>
      <c r="K282" s="16"/>
      <c r="L282" s="20"/>
    </row>
    <row r="283" spans="1:12" s="21" customFormat="1" ht="23.25" customHeight="1">
      <c r="A283" s="4"/>
      <c r="B283" s="32"/>
      <c r="C283" s="23" t="s">
        <v>135</v>
      </c>
      <c r="D283" s="24">
        <f t="shared" si="11"/>
        <v>121</v>
      </c>
      <c r="E283" s="14"/>
      <c r="F283" s="14"/>
      <c r="G283" s="25">
        <v>121</v>
      </c>
      <c r="H283" s="14"/>
      <c r="I283" s="14"/>
      <c r="J283" s="26"/>
      <c r="K283" s="16"/>
      <c r="L283" s="20"/>
    </row>
    <row r="284" spans="1:12" s="21" customFormat="1" ht="23.25" customHeight="1">
      <c r="A284" s="4"/>
      <c r="B284" s="32"/>
      <c r="C284" s="23" t="s">
        <v>131</v>
      </c>
      <c r="D284" s="24">
        <f t="shared" si="11"/>
        <v>131</v>
      </c>
      <c r="E284" s="14"/>
      <c r="F284" s="14"/>
      <c r="G284" s="25">
        <v>131</v>
      </c>
      <c r="H284" s="14"/>
      <c r="I284" s="14"/>
      <c r="J284" s="26"/>
      <c r="K284" s="16"/>
      <c r="L284" s="20"/>
    </row>
    <row r="285" spans="1:12" s="21" customFormat="1" ht="23.25" customHeight="1">
      <c r="A285" s="4"/>
      <c r="B285" s="32"/>
      <c r="C285" s="23" t="s">
        <v>138</v>
      </c>
      <c r="D285" s="24">
        <f t="shared" si="11"/>
        <v>187</v>
      </c>
      <c r="E285" s="14"/>
      <c r="F285" s="14"/>
      <c r="G285" s="25">
        <v>187</v>
      </c>
      <c r="H285" s="14"/>
      <c r="I285" s="14"/>
      <c r="J285" s="26"/>
      <c r="K285" s="16"/>
      <c r="L285" s="20"/>
    </row>
    <row r="286" spans="1:12" s="21" customFormat="1" ht="23.25" customHeight="1">
      <c r="A286" s="4"/>
      <c r="B286" s="32"/>
      <c r="C286" s="23" t="s">
        <v>134</v>
      </c>
      <c r="D286" s="30">
        <f t="shared" si="11"/>
        <v>164.5</v>
      </c>
      <c r="E286" s="29"/>
      <c r="F286" s="29"/>
      <c r="G286" s="35">
        <v>164.5</v>
      </c>
      <c r="H286" s="14"/>
      <c r="I286" s="14"/>
      <c r="J286" s="26"/>
      <c r="K286" s="16"/>
      <c r="L286" s="20"/>
    </row>
    <row r="287" spans="1:12" s="21" customFormat="1" ht="23.25" customHeight="1">
      <c r="A287" s="4"/>
      <c r="B287" s="32"/>
      <c r="C287" s="12" t="s">
        <v>39</v>
      </c>
      <c r="D287" s="14">
        <f t="shared" si="11"/>
        <v>1856</v>
      </c>
      <c r="E287" s="14"/>
      <c r="F287" s="14"/>
      <c r="G287" s="14">
        <f>SUM(G288:G307)</f>
        <v>1856</v>
      </c>
      <c r="H287" s="14"/>
      <c r="I287" s="14"/>
      <c r="J287" s="26"/>
      <c r="K287" s="16"/>
      <c r="L287" s="20"/>
    </row>
    <row r="288" spans="1:12" s="21" customFormat="1" ht="21" customHeight="1">
      <c r="A288" s="4"/>
      <c r="B288" s="32"/>
      <c r="C288" s="23" t="s">
        <v>104</v>
      </c>
      <c r="D288" s="24">
        <f t="shared" si="11"/>
        <v>19</v>
      </c>
      <c r="E288" s="14"/>
      <c r="F288" s="14"/>
      <c r="G288" s="25">
        <v>19</v>
      </c>
      <c r="H288" s="14"/>
      <c r="I288" s="14"/>
      <c r="J288" s="26"/>
      <c r="K288" s="16"/>
      <c r="L288" s="20"/>
    </row>
    <row r="289" spans="1:12" s="21" customFormat="1" ht="21" customHeight="1">
      <c r="A289" s="4"/>
      <c r="B289" s="32"/>
      <c r="C289" s="23" t="s">
        <v>67</v>
      </c>
      <c r="D289" s="24">
        <f t="shared" si="11"/>
        <v>19</v>
      </c>
      <c r="E289" s="14"/>
      <c r="F289" s="14"/>
      <c r="G289" s="25">
        <v>19</v>
      </c>
      <c r="H289" s="14"/>
      <c r="I289" s="14"/>
      <c r="J289" s="26"/>
      <c r="K289" s="16"/>
      <c r="L289" s="20"/>
    </row>
    <row r="290" spans="1:12" s="21" customFormat="1" ht="21" customHeight="1">
      <c r="A290" s="4"/>
      <c r="B290" s="32"/>
      <c r="C290" s="23" t="s">
        <v>68</v>
      </c>
      <c r="D290" s="24">
        <f t="shared" si="11"/>
        <v>57</v>
      </c>
      <c r="E290" s="14"/>
      <c r="F290" s="14"/>
      <c r="G290" s="25">
        <v>57</v>
      </c>
      <c r="H290" s="14"/>
      <c r="I290" s="14"/>
      <c r="J290" s="26"/>
      <c r="K290" s="16"/>
      <c r="L290" s="20"/>
    </row>
    <row r="291" spans="1:12" s="21" customFormat="1" ht="21" customHeight="1">
      <c r="A291" s="4"/>
      <c r="B291" s="32"/>
      <c r="C291" s="23" t="s">
        <v>105</v>
      </c>
      <c r="D291" s="24">
        <f t="shared" si="11"/>
        <v>38</v>
      </c>
      <c r="E291" s="14"/>
      <c r="F291" s="14"/>
      <c r="G291" s="25">
        <v>38</v>
      </c>
      <c r="H291" s="14"/>
      <c r="I291" s="14"/>
      <c r="J291" s="26"/>
      <c r="K291" s="16"/>
      <c r="L291" s="20"/>
    </row>
    <row r="292" spans="1:12" s="21" customFormat="1" ht="21" customHeight="1">
      <c r="A292" s="4"/>
      <c r="B292" s="32"/>
      <c r="C292" s="23" t="s">
        <v>69</v>
      </c>
      <c r="D292" s="24">
        <f t="shared" si="11"/>
        <v>19</v>
      </c>
      <c r="E292" s="14"/>
      <c r="F292" s="14"/>
      <c r="G292" s="25">
        <v>19</v>
      </c>
      <c r="H292" s="14"/>
      <c r="I292" s="14"/>
      <c r="J292" s="26"/>
      <c r="K292" s="16"/>
      <c r="L292" s="20"/>
    </row>
    <row r="293" spans="1:12" s="21" customFormat="1" ht="21" customHeight="1">
      <c r="A293" s="4"/>
      <c r="B293" s="32"/>
      <c r="C293" s="23" t="s">
        <v>70</v>
      </c>
      <c r="D293" s="24">
        <f t="shared" si="11"/>
        <v>57</v>
      </c>
      <c r="E293" s="14"/>
      <c r="F293" s="14"/>
      <c r="G293" s="25">
        <v>57</v>
      </c>
      <c r="H293" s="14"/>
      <c r="I293" s="14"/>
      <c r="J293" s="26"/>
      <c r="K293" s="16"/>
      <c r="L293" s="20"/>
    </row>
    <row r="294" spans="1:12" s="21" customFormat="1" ht="21" customHeight="1">
      <c r="A294" s="4"/>
      <c r="B294" s="32"/>
      <c r="C294" s="23" t="s">
        <v>106</v>
      </c>
      <c r="D294" s="24">
        <f t="shared" si="11"/>
        <v>134</v>
      </c>
      <c r="E294" s="14"/>
      <c r="F294" s="14"/>
      <c r="G294" s="25">
        <v>134</v>
      </c>
      <c r="H294" s="14"/>
      <c r="I294" s="14"/>
      <c r="J294" s="26"/>
      <c r="K294" s="16"/>
      <c r="L294" s="20"/>
    </row>
    <row r="295" spans="1:12" s="21" customFormat="1" ht="21" customHeight="1">
      <c r="A295" s="4"/>
      <c r="B295" s="32"/>
      <c r="C295" s="23" t="s">
        <v>108</v>
      </c>
      <c r="D295" s="24">
        <f t="shared" si="11"/>
        <v>134</v>
      </c>
      <c r="E295" s="14"/>
      <c r="F295" s="14"/>
      <c r="G295" s="25">
        <v>134</v>
      </c>
      <c r="H295" s="14"/>
      <c r="I295" s="14"/>
      <c r="J295" s="26"/>
      <c r="K295" s="16"/>
      <c r="L295" s="20"/>
    </row>
    <row r="296" spans="1:12" s="21" customFormat="1" ht="21" customHeight="1">
      <c r="A296" s="4"/>
      <c r="B296" s="32"/>
      <c r="C296" s="23" t="s">
        <v>71</v>
      </c>
      <c r="D296" s="24">
        <f t="shared" si="11"/>
        <v>115</v>
      </c>
      <c r="E296" s="14"/>
      <c r="F296" s="14"/>
      <c r="G296" s="25">
        <v>115</v>
      </c>
      <c r="H296" s="14"/>
      <c r="I296" s="14"/>
      <c r="J296" s="26"/>
      <c r="K296" s="16"/>
      <c r="L296" s="20"/>
    </row>
    <row r="297" spans="1:12" s="21" customFormat="1" ht="21" customHeight="1">
      <c r="A297" s="4"/>
      <c r="B297" s="32"/>
      <c r="C297" s="23" t="s">
        <v>74</v>
      </c>
      <c r="D297" s="24">
        <f t="shared" si="11"/>
        <v>191</v>
      </c>
      <c r="E297" s="14"/>
      <c r="F297" s="14"/>
      <c r="G297" s="25">
        <v>191</v>
      </c>
      <c r="H297" s="14"/>
      <c r="I297" s="14"/>
      <c r="J297" s="26"/>
      <c r="K297" s="16"/>
      <c r="L297" s="20"/>
    </row>
    <row r="298" spans="1:12" s="21" customFormat="1" ht="21" customHeight="1">
      <c r="A298" s="4"/>
      <c r="B298" s="32"/>
      <c r="C298" s="23" t="s">
        <v>72</v>
      </c>
      <c r="D298" s="24">
        <f t="shared" si="11"/>
        <v>57</v>
      </c>
      <c r="E298" s="14"/>
      <c r="F298" s="14"/>
      <c r="G298" s="25">
        <v>57</v>
      </c>
      <c r="H298" s="14"/>
      <c r="I298" s="14"/>
      <c r="J298" s="26"/>
      <c r="K298" s="16"/>
      <c r="L298" s="20"/>
    </row>
    <row r="299" spans="1:12" s="21" customFormat="1" ht="21" customHeight="1">
      <c r="A299" s="4"/>
      <c r="B299" s="32"/>
      <c r="C299" s="23" t="s">
        <v>107</v>
      </c>
      <c r="D299" s="24">
        <f t="shared" si="11"/>
        <v>115</v>
      </c>
      <c r="E299" s="14"/>
      <c r="F299" s="14"/>
      <c r="G299" s="25">
        <v>115</v>
      </c>
      <c r="H299" s="14"/>
      <c r="I299" s="14"/>
      <c r="J299" s="26"/>
      <c r="K299" s="16"/>
      <c r="L299" s="20"/>
    </row>
    <row r="300" spans="1:12" s="21" customFormat="1" ht="21" customHeight="1">
      <c r="A300" s="4"/>
      <c r="B300" s="32"/>
      <c r="C300" s="23" t="s">
        <v>73</v>
      </c>
      <c r="D300" s="24">
        <f t="shared" si="11"/>
        <v>115</v>
      </c>
      <c r="E300" s="14"/>
      <c r="F300" s="14"/>
      <c r="G300" s="25">
        <v>115</v>
      </c>
      <c r="H300" s="14"/>
      <c r="I300" s="14"/>
      <c r="J300" s="26"/>
      <c r="K300" s="16"/>
      <c r="L300" s="20"/>
    </row>
    <row r="301" spans="1:12" s="21" customFormat="1" ht="21" customHeight="1">
      <c r="A301" s="4"/>
      <c r="B301" s="32"/>
      <c r="C301" s="23" t="s">
        <v>75</v>
      </c>
      <c r="D301" s="24">
        <f t="shared" si="11"/>
        <v>153</v>
      </c>
      <c r="E301" s="14"/>
      <c r="F301" s="14"/>
      <c r="G301" s="25">
        <v>153</v>
      </c>
      <c r="H301" s="14"/>
      <c r="I301" s="14"/>
      <c r="J301" s="26"/>
      <c r="K301" s="16"/>
      <c r="L301" s="20"/>
    </row>
    <row r="302" spans="1:12" s="21" customFormat="1" ht="21" customHeight="1">
      <c r="A302" s="4"/>
      <c r="B302" s="32"/>
      <c r="C302" s="23" t="s">
        <v>109</v>
      </c>
      <c r="D302" s="24">
        <f t="shared" si="11"/>
        <v>96</v>
      </c>
      <c r="E302" s="14"/>
      <c r="F302" s="14"/>
      <c r="G302" s="25">
        <v>96</v>
      </c>
      <c r="H302" s="14"/>
      <c r="I302" s="14"/>
      <c r="J302" s="26"/>
      <c r="K302" s="16"/>
      <c r="L302" s="20"/>
    </row>
    <row r="303" spans="1:12" s="21" customFormat="1" ht="21" customHeight="1">
      <c r="A303" s="4"/>
      <c r="B303" s="32"/>
      <c r="C303" s="23" t="s">
        <v>76</v>
      </c>
      <c r="D303" s="24">
        <f t="shared" si="11"/>
        <v>96</v>
      </c>
      <c r="E303" s="14"/>
      <c r="F303" s="14"/>
      <c r="G303" s="25">
        <v>96</v>
      </c>
      <c r="H303" s="14"/>
      <c r="I303" s="14"/>
      <c r="J303" s="26"/>
      <c r="K303" s="16"/>
      <c r="L303" s="20"/>
    </row>
    <row r="304" spans="1:12" s="21" customFormat="1" ht="21" customHeight="1">
      <c r="A304" s="4"/>
      <c r="B304" s="32"/>
      <c r="C304" s="23" t="s">
        <v>77</v>
      </c>
      <c r="D304" s="24">
        <f t="shared" si="11"/>
        <v>153</v>
      </c>
      <c r="E304" s="14"/>
      <c r="F304" s="14"/>
      <c r="G304" s="25">
        <v>153</v>
      </c>
      <c r="H304" s="14"/>
      <c r="I304" s="14"/>
      <c r="J304" s="26"/>
      <c r="K304" s="16"/>
      <c r="L304" s="20"/>
    </row>
    <row r="305" spans="1:17" s="21" customFormat="1" ht="21" customHeight="1">
      <c r="A305" s="4"/>
      <c r="B305" s="32"/>
      <c r="C305" s="23" t="s">
        <v>110</v>
      </c>
      <c r="D305" s="24">
        <f t="shared" si="11"/>
        <v>115</v>
      </c>
      <c r="E305" s="14"/>
      <c r="F305" s="14"/>
      <c r="G305" s="25">
        <v>115</v>
      </c>
      <c r="H305" s="14"/>
      <c r="I305" s="14"/>
      <c r="J305" s="26"/>
      <c r="K305" s="16"/>
      <c r="L305" s="20"/>
    </row>
    <row r="306" spans="1:17" s="21" customFormat="1" ht="21" customHeight="1">
      <c r="A306" s="4"/>
      <c r="B306" s="32"/>
      <c r="C306" s="23" t="s">
        <v>111</v>
      </c>
      <c r="D306" s="24">
        <f t="shared" si="11"/>
        <v>77</v>
      </c>
      <c r="E306" s="14"/>
      <c r="F306" s="14"/>
      <c r="G306" s="25">
        <v>77</v>
      </c>
      <c r="H306" s="14"/>
      <c r="I306" s="14"/>
      <c r="J306" s="26"/>
      <c r="K306" s="16"/>
      <c r="L306" s="20"/>
    </row>
    <row r="307" spans="1:17" s="21" customFormat="1" ht="21" customHeight="1">
      <c r="A307" s="4"/>
      <c r="B307" s="32"/>
      <c r="C307" s="23" t="s">
        <v>112</v>
      </c>
      <c r="D307" s="24">
        <f t="shared" si="11"/>
        <v>96</v>
      </c>
      <c r="E307" s="14"/>
      <c r="F307" s="14"/>
      <c r="G307" s="25">
        <v>96</v>
      </c>
      <c r="H307" s="14"/>
      <c r="I307" s="14"/>
      <c r="J307" s="26"/>
      <c r="K307" s="16"/>
      <c r="L307" s="20"/>
    </row>
    <row r="308" spans="1:17" s="21" customFormat="1" ht="23.25" customHeight="1">
      <c r="A308" s="4"/>
      <c r="B308" s="32"/>
      <c r="C308" s="12" t="s">
        <v>40</v>
      </c>
      <c r="D308" s="14">
        <f t="shared" si="11"/>
        <v>371</v>
      </c>
      <c r="E308" s="14"/>
      <c r="F308" s="14"/>
      <c r="G308" s="14">
        <f>SUM(G309:G311)</f>
        <v>371</v>
      </c>
      <c r="H308" s="14"/>
      <c r="I308" s="14"/>
      <c r="J308" s="26"/>
      <c r="K308" s="16"/>
      <c r="L308" s="20"/>
    </row>
    <row r="309" spans="1:17" s="21" customFormat="1" ht="23.25" customHeight="1">
      <c r="A309" s="4"/>
      <c r="B309" s="32"/>
      <c r="C309" s="23" t="s">
        <v>114</v>
      </c>
      <c r="D309" s="24">
        <f t="shared" si="11"/>
        <v>206</v>
      </c>
      <c r="E309" s="14"/>
      <c r="F309" s="14"/>
      <c r="G309" s="25">
        <v>206</v>
      </c>
      <c r="H309" s="14"/>
      <c r="I309" s="14"/>
      <c r="J309" s="26"/>
      <c r="K309" s="16"/>
      <c r="L309" s="20"/>
    </row>
    <row r="310" spans="1:17" s="21" customFormat="1" ht="23.25" customHeight="1">
      <c r="A310" s="4"/>
      <c r="B310" s="32"/>
      <c r="C310" s="23" t="s">
        <v>79</v>
      </c>
      <c r="D310" s="24">
        <f t="shared" si="11"/>
        <v>97</v>
      </c>
      <c r="E310" s="14"/>
      <c r="F310" s="14"/>
      <c r="G310" s="25">
        <v>97</v>
      </c>
      <c r="H310" s="14"/>
      <c r="I310" s="14"/>
      <c r="J310" s="26"/>
      <c r="K310" s="16"/>
      <c r="L310" s="20"/>
    </row>
    <row r="311" spans="1:17" s="21" customFormat="1" ht="23.25" customHeight="1">
      <c r="A311" s="4"/>
      <c r="B311" s="32"/>
      <c r="C311" s="23" t="s">
        <v>115</v>
      </c>
      <c r="D311" s="24">
        <f t="shared" si="11"/>
        <v>68</v>
      </c>
      <c r="E311" s="14"/>
      <c r="F311" s="14"/>
      <c r="G311" s="25">
        <v>68</v>
      </c>
      <c r="H311" s="14"/>
      <c r="I311" s="14"/>
      <c r="J311" s="26"/>
      <c r="K311" s="16"/>
      <c r="L311" s="20"/>
    </row>
    <row r="312" spans="1:17" s="2" customFormat="1" ht="67.5" customHeight="1">
      <c r="A312" s="9" t="s">
        <v>27</v>
      </c>
      <c r="B312" s="28" t="s">
        <v>28</v>
      </c>
      <c r="C312" s="28"/>
      <c r="D312" s="14">
        <f t="shared" si="11"/>
        <v>790</v>
      </c>
      <c r="E312" s="24">
        <f>SUM(E313:E336)</f>
        <v>0</v>
      </c>
      <c r="F312" s="24">
        <f>SUM(F313:F336)</f>
        <v>0</v>
      </c>
      <c r="G312" s="14">
        <f>G313+G314+G315+G336</f>
        <v>790</v>
      </c>
      <c r="H312" s="24">
        <f>SUM(H313:H336)</f>
        <v>0</v>
      </c>
      <c r="I312" s="24">
        <f>SUM(I313:I336)</f>
        <v>0</v>
      </c>
      <c r="J312" s="15"/>
      <c r="K312" s="16"/>
      <c r="L312" s="6"/>
      <c r="M312" s="6"/>
      <c r="N312" s="6"/>
      <c r="O312" s="6"/>
      <c r="P312" s="6"/>
      <c r="Q312" s="6"/>
    </row>
    <row r="313" spans="1:17" s="21" customFormat="1" ht="20.25" customHeight="1">
      <c r="A313" s="4"/>
      <c r="B313" s="32"/>
      <c r="C313" s="32" t="s">
        <v>46</v>
      </c>
      <c r="D313" s="14">
        <f t="shared" si="11"/>
        <v>210</v>
      </c>
      <c r="E313" s="14"/>
      <c r="F313" s="14"/>
      <c r="G313" s="14">
        <v>210</v>
      </c>
      <c r="H313" s="14"/>
      <c r="I313" s="14"/>
      <c r="J313" s="26"/>
      <c r="K313" s="16"/>
      <c r="L313" s="20"/>
    </row>
    <row r="314" spans="1:17" s="21" customFormat="1" ht="20.25" customHeight="1">
      <c r="A314" s="4"/>
      <c r="B314" s="32"/>
      <c r="C314" s="32" t="s">
        <v>38</v>
      </c>
      <c r="D314" s="14">
        <f t="shared" si="11"/>
        <v>200</v>
      </c>
      <c r="E314" s="14"/>
      <c r="F314" s="14"/>
      <c r="G314" s="14">
        <v>200</v>
      </c>
      <c r="H314" s="14"/>
      <c r="I314" s="14"/>
      <c r="J314" s="26"/>
      <c r="K314" s="16"/>
      <c r="L314" s="20"/>
    </row>
    <row r="315" spans="1:17" s="21" customFormat="1" ht="20.25" customHeight="1">
      <c r="A315" s="4"/>
      <c r="B315" s="32"/>
      <c r="C315" s="12" t="s">
        <v>39</v>
      </c>
      <c r="D315" s="14">
        <f t="shared" si="11"/>
        <v>315</v>
      </c>
      <c r="E315" s="14"/>
      <c r="F315" s="14"/>
      <c r="G315" s="14">
        <f>SUM(G316:G335)</f>
        <v>315</v>
      </c>
      <c r="H315" s="14"/>
      <c r="I315" s="14"/>
      <c r="J315" s="26"/>
      <c r="K315" s="16"/>
      <c r="L315" s="20"/>
    </row>
    <row r="316" spans="1:17" s="2" customFormat="1" ht="20.25" customHeight="1">
      <c r="A316" s="9"/>
      <c r="B316" s="28"/>
      <c r="C316" s="23" t="s">
        <v>104</v>
      </c>
      <c r="D316" s="24">
        <f t="shared" si="11"/>
        <v>3</v>
      </c>
      <c r="E316" s="24"/>
      <c r="F316" s="24"/>
      <c r="G316" s="25">
        <v>3</v>
      </c>
      <c r="H316" s="24"/>
      <c r="I316" s="24"/>
      <c r="J316" s="15"/>
      <c r="K316" s="16"/>
      <c r="L316" s="6"/>
    </row>
    <row r="317" spans="1:17" s="2" customFormat="1" ht="20.25" customHeight="1">
      <c r="A317" s="9"/>
      <c r="B317" s="28"/>
      <c r="C317" s="23" t="s">
        <v>67</v>
      </c>
      <c r="D317" s="24">
        <f t="shared" si="11"/>
        <v>3</v>
      </c>
      <c r="E317" s="24"/>
      <c r="F317" s="24"/>
      <c r="G317" s="25">
        <v>3</v>
      </c>
      <c r="H317" s="24"/>
      <c r="I317" s="24"/>
      <c r="J317" s="15"/>
      <c r="K317" s="16"/>
      <c r="L317" s="6"/>
    </row>
    <row r="318" spans="1:17" s="2" customFormat="1" ht="20.25" customHeight="1">
      <c r="A318" s="9"/>
      <c r="B318" s="28"/>
      <c r="C318" s="23" t="s">
        <v>68</v>
      </c>
      <c r="D318" s="24">
        <f t="shared" si="11"/>
        <v>10</v>
      </c>
      <c r="E318" s="24"/>
      <c r="F318" s="24"/>
      <c r="G318" s="25">
        <v>10</v>
      </c>
      <c r="H318" s="24"/>
      <c r="I318" s="24"/>
      <c r="J318" s="15"/>
      <c r="K318" s="16"/>
      <c r="L318" s="6"/>
    </row>
    <row r="319" spans="1:17" s="2" customFormat="1" ht="20.25" customHeight="1">
      <c r="A319" s="9"/>
      <c r="B319" s="28"/>
      <c r="C319" s="23" t="s">
        <v>105</v>
      </c>
      <c r="D319" s="24">
        <f t="shared" si="11"/>
        <v>6</v>
      </c>
      <c r="E319" s="24"/>
      <c r="F319" s="24"/>
      <c r="G319" s="25">
        <v>6</v>
      </c>
      <c r="H319" s="24"/>
      <c r="I319" s="24"/>
      <c r="J319" s="15"/>
      <c r="K319" s="16"/>
      <c r="L319" s="6"/>
    </row>
    <row r="320" spans="1:17" s="2" customFormat="1" ht="20.25" customHeight="1">
      <c r="A320" s="9"/>
      <c r="B320" s="28"/>
      <c r="C320" s="23" t="s">
        <v>69</v>
      </c>
      <c r="D320" s="24">
        <f t="shared" si="11"/>
        <v>6</v>
      </c>
      <c r="E320" s="24"/>
      <c r="F320" s="24"/>
      <c r="G320" s="25">
        <v>6</v>
      </c>
      <c r="H320" s="24"/>
      <c r="I320" s="24"/>
      <c r="J320" s="15"/>
      <c r="K320" s="16"/>
      <c r="L320" s="6"/>
    </row>
    <row r="321" spans="1:12" s="2" customFormat="1" ht="20.25" customHeight="1">
      <c r="A321" s="9"/>
      <c r="B321" s="28"/>
      <c r="C321" s="23" t="s">
        <v>70</v>
      </c>
      <c r="D321" s="24">
        <f t="shared" si="11"/>
        <v>10</v>
      </c>
      <c r="E321" s="24"/>
      <c r="F321" s="24"/>
      <c r="G321" s="25">
        <v>10</v>
      </c>
      <c r="H321" s="24"/>
      <c r="I321" s="24"/>
      <c r="J321" s="15"/>
      <c r="K321" s="16"/>
      <c r="L321" s="6"/>
    </row>
    <row r="322" spans="1:12" s="2" customFormat="1" ht="20.25" customHeight="1">
      <c r="A322" s="9"/>
      <c r="B322" s="28"/>
      <c r="C322" s="23" t="s">
        <v>106</v>
      </c>
      <c r="D322" s="24">
        <f t="shared" si="11"/>
        <v>23</v>
      </c>
      <c r="E322" s="24"/>
      <c r="F322" s="24"/>
      <c r="G322" s="25">
        <v>23</v>
      </c>
      <c r="H322" s="24"/>
      <c r="I322" s="24"/>
      <c r="J322" s="15"/>
      <c r="K322" s="16"/>
      <c r="L322" s="6"/>
    </row>
    <row r="323" spans="1:12" s="2" customFormat="1" ht="20.25" customHeight="1">
      <c r="A323" s="9"/>
      <c r="B323" s="28"/>
      <c r="C323" s="23" t="s">
        <v>108</v>
      </c>
      <c r="D323" s="24">
        <f t="shared" si="11"/>
        <v>23</v>
      </c>
      <c r="E323" s="24"/>
      <c r="F323" s="24"/>
      <c r="G323" s="25">
        <v>23</v>
      </c>
      <c r="H323" s="24"/>
      <c r="I323" s="24"/>
      <c r="J323" s="15"/>
      <c r="K323" s="16"/>
      <c r="L323" s="6"/>
    </row>
    <row r="324" spans="1:12" s="2" customFormat="1" ht="20.25" customHeight="1">
      <c r="A324" s="9"/>
      <c r="B324" s="28"/>
      <c r="C324" s="23" t="s">
        <v>71</v>
      </c>
      <c r="D324" s="24">
        <f t="shared" si="11"/>
        <v>19</v>
      </c>
      <c r="E324" s="24"/>
      <c r="F324" s="24"/>
      <c r="G324" s="25">
        <v>19</v>
      </c>
      <c r="H324" s="24"/>
      <c r="I324" s="24"/>
      <c r="J324" s="15"/>
      <c r="K324" s="16"/>
      <c r="L324" s="6"/>
    </row>
    <row r="325" spans="1:12" s="2" customFormat="1" ht="20.25" customHeight="1">
      <c r="A325" s="9"/>
      <c r="B325" s="28"/>
      <c r="C325" s="23" t="s">
        <v>74</v>
      </c>
      <c r="D325" s="24">
        <f t="shared" si="11"/>
        <v>32</v>
      </c>
      <c r="E325" s="24"/>
      <c r="F325" s="24"/>
      <c r="G325" s="25">
        <v>32</v>
      </c>
      <c r="H325" s="24"/>
      <c r="I325" s="24"/>
      <c r="J325" s="15"/>
      <c r="K325" s="16"/>
      <c r="L325" s="6"/>
    </row>
    <row r="326" spans="1:12" s="2" customFormat="1" ht="20.25" customHeight="1">
      <c r="A326" s="9"/>
      <c r="B326" s="28"/>
      <c r="C326" s="23" t="s">
        <v>72</v>
      </c>
      <c r="D326" s="24">
        <f t="shared" si="11"/>
        <v>10</v>
      </c>
      <c r="E326" s="24"/>
      <c r="F326" s="24"/>
      <c r="G326" s="25">
        <v>10</v>
      </c>
      <c r="H326" s="24"/>
      <c r="I326" s="24"/>
      <c r="J326" s="15"/>
      <c r="K326" s="16"/>
      <c r="L326" s="6"/>
    </row>
    <row r="327" spans="1:12" s="2" customFormat="1" ht="20.25" customHeight="1">
      <c r="A327" s="9"/>
      <c r="B327" s="28"/>
      <c r="C327" s="23" t="s">
        <v>107</v>
      </c>
      <c r="D327" s="24">
        <f t="shared" si="11"/>
        <v>19</v>
      </c>
      <c r="E327" s="24"/>
      <c r="F327" s="24"/>
      <c r="G327" s="25">
        <v>19</v>
      </c>
      <c r="H327" s="24"/>
      <c r="I327" s="24"/>
      <c r="J327" s="15"/>
      <c r="K327" s="16"/>
      <c r="L327" s="6"/>
    </row>
    <row r="328" spans="1:12" s="2" customFormat="1" ht="20.25" customHeight="1">
      <c r="A328" s="9"/>
      <c r="B328" s="28"/>
      <c r="C328" s="23" t="s">
        <v>73</v>
      </c>
      <c r="D328" s="24">
        <f t="shared" si="11"/>
        <v>19</v>
      </c>
      <c r="E328" s="24"/>
      <c r="F328" s="24"/>
      <c r="G328" s="25">
        <v>19</v>
      </c>
      <c r="H328" s="24"/>
      <c r="I328" s="24"/>
      <c r="J328" s="15"/>
      <c r="K328" s="16"/>
      <c r="L328" s="6"/>
    </row>
    <row r="329" spans="1:12" s="2" customFormat="1" ht="20.25" customHeight="1">
      <c r="A329" s="9"/>
      <c r="B329" s="28"/>
      <c r="C329" s="23" t="s">
        <v>75</v>
      </c>
      <c r="D329" s="24">
        <f t="shared" si="11"/>
        <v>26</v>
      </c>
      <c r="E329" s="24"/>
      <c r="F329" s="24"/>
      <c r="G329" s="25">
        <v>26</v>
      </c>
      <c r="H329" s="24"/>
      <c r="I329" s="24"/>
      <c r="J329" s="15"/>
      <c r="K329" s="16"/>
      <c r="L329" s="6"/>
    </row>
    <row r="330" spans="1:12" s="2" customFormat="1" ht="20.25" customHeight="1">
      <c r="A330" s="9"/>
      <c r="B330" s="28"/>
      <c r="C330" s="23" t="s">
        <v>109</v>
      </c>
      <c r="D330" s="24">
        <f t="shared" ref="D330:D385" si="12">SUM(E330:I330)</f>
        <v>16</v>
      </c>
      <c r="E330" s="24"/>
      <c r="F330" s="24"/>
      <c r="G330" s="25">
        <v>16</v>
      </c>
      <c r="H330" s="24"/>
      <c r="I330" s="24"/>
      <c r="J330" s="15"/>
      <c r="K330" s="16"/>
      <c r="L330" s="6"/>
    </row>
    <row r="331" spans="1:12" s="2" customFormat="1" ht="20.25" customHeight="1">
      <c r="A331" s="9"/>
      <c r="B331" s="28"/>
      <c r="C331" s="23" t="s">
        <v>76</v>
      </c>
      <c r="D331" s="24">
        <f t="shared" si="12"/>
        <v>16</v>
      </c>
      <c r="E331" s="24"/>
      <c r="F331" s="24"/>
      <c r="G331" s="25">
        <v>16</v>
      </c>
      <c r="H331" s="24"/>
      <c r="I331" s="24"/>
      <c r="J331" s="15"/>
      <c r="K331" s="16"/>
      <c r="L331" s="6"/>
    </row>
    <row r="332" spans="1:12" s="2" customFormat="1" ht="20.25" customHeight="1">
      <c r="A332" s="9"/>
      <c r="B332" s="28"/>
      <c r="C332" s="23" t="s">
        <v>77</v>
      </c>
      <c r="D332" s="24">
        <f t="shared" si="12"/>
        <v>26</v>
      </c>
      <c r="E332" s="24"/>
      <c r="F332" s="24"/>
      <c r="G332" s="25">
        <v>26</v>
      </c>
      <c r="H332" s="24"/>
      <c r="I332" s="24"/>
      <c r="J332" s="15"/>
      <c r="K332" s="16"/>
      <c r="L332" s="6"/>
    </row>
    <row r="333" spans="1:12" s="2" customFormat="1" ht="20.25" customHeight="1">
      <c r="A333" s="9"/>
      <c r="B333" s="28"/>
      <c r="C333" s="23" t="s">
        <v>110</v>
      </c>
      <c r="D333" s="24">
        <f t="shared" si="12"/>
        <v>19</v>
      </c>
      <c r="E333" s="24"/>
      <c r="F333" s="24"/>
      <c r="G333" s="25">
        <v>19</v>
      </c>
      <c r="H333" s="24"/>
      <c r="I333" s="24"/>
      <c r="J333" s="15"/>
      <c r="K333" s="16"/>
      <c r="L333" s="6"/>
    </row>
    <row r="334" spans="1:12" s="2" customFormat="1" ht="20.25" customHeight="1">
      <c r="A334" s="9"/>
      <c r="B334" s="28"/>
      <c r="C334" s="23" t="s">
        <v>111</v>
      </c>
      <c r="D334" s="24">
        <f t="shared" si="12"/>
        <v>13</v>
      </c>
      <c r="E334" s="24"/>
      <c r="F334" s="24"/>
      <c r="G334" s="25">
        <v>13</v>
      </c>
      <c r="H334" s="24"/>
      <c r="I334" s="24"/>
      <c r="J334" s="15"/>
      <c r="K334" s="16"/>
      <c r="L334" s="6"/>
    </row>
    <row r="335" spans="1:12" s="2" customFormat="1" ht="20.25" customHeight="1">
      <c r="A335" s="9"/>
      <c r="B335" s="28"/>
      <c r="C335" s="23" t="s">
        <v>112</v>
      </c>
      <c r="D335" s="24">
        <f t="shared" si="12"/>
        <v>16</v>
      </c>
      <c r="E335" s="24"/>
      <c r="F335" s="24"/>
      <c r="G335" s="25">
        <v>16</v>
      </c>
      <c r="H335" s="24"/>
      <c r="I335" s="24"/>
      <c r="J335" s="15"/>
      <c r="K335" s="16"/>
      <c r="L335" s="6"/>
    </row>
    <row r="336" spans="1:12" s="21" customFormat="1" ht="20.25" customHeight="1">
      <c r="A336" s="4"/>
      <c r="B336" s="32"/>
      <c r="C336" s="12" t="s">
        <v>40</v>
      </c>
      <c r="D336" s="14">
        <f>SUM(D337:D339)</f>
        <v>65</v>
      </c>
      <c r="E336" s="14"/>
      <c r="F336" s="14"/>
      <c r="G336" s="14">
        <f>SUM(G337:G339)</f>
        <v>65</v>
      </c>
      <c r="H336" s="14"/>
      <c r="I336" s="14"/>
      <c r="J336" s="38"/>
      <c r="K336" s="16"/>
      <c r="L336" s="20"/>
    </row>
    <row r="337" spans="1:18" s="21" customFormat="1" ht="20.25" customHeight="1">
      <c r="A337" s="4"/>
      <c r="B337" s="32"/>
      <c r="C337" s="23" t="s">
        <v>114</v>
      </c>
      <c r="D337" s="30">
        <f t="shared" si="12"/>
        <v>21.7</v>
      </c>
      <c r="E337" s="29"/>
      <c r="F337" s="29"/>
      <c r="G337" s="35">
        <v>21.7</v>
      </c>
      <c r="H337" s="14"/>
      <c r="I337" s="14"/>
      <c r="J337" s="26"/>
      <c r="K337" s="16"/>
      <c r="L337" s="20"/>
    </row>
    <row r="338" spans="1:18" s="21" customFormat="1" ht="20.25" customHeight="1">
      <c r="A338" s="4"/>
      <c r="B338" s="32"/>
      <c r="C338" s="23" t="s">
        <v>79</v>
      </c>
      <c r="D338" s="30">
        <f t="shared" si="12"/>
        <v>21.7</v>
      </c>
      <c r="E338" s="29"/>
      <c r="F338" s="29"/>
      <c r="G338" s="35">
        <v>21.7</v>
      </c>
      <c r="H338" s="14"/>
      <c r="I338" s="14"/>
      <c r="J338" s="26"/>
      <c r="K338" s="16"/>
      <c r="L338" s="20"/>
    </row>
    <row r="339" spans="1:18" s="21" customFormat="1" ht="20.25" customHeight="1">
      <c r="A339" s="4"/>
      <c r="B339" s="32"/>
      <c r="C339" s="23" t="s">
        <v>115</v>
      </c>
      <c r="D339" s="30">
        <f t="shared" si="12"/>
        <v>21.6</v>
      </c>
      <c r="E339" s="29"/>
      <c r="F339" s="29"/>
      <c r="G339" s="35">
        <v>21.6</v>
      </c>
      <c r="H339" s="14"/>
      <c r="I339" s="14"/>
      <c r="J339" s="26"/>
      <c r="K339" s="16"/>
      <c r="L339" s="20"/>
    </row>
    <row r="340" spans="1:18" s="2" customFormat="1" ht="47.25">
      <c r="A340" s="9" t="s">
        <v>29</v>
      </c>
      <c r="B340" s="28" t="s">
        <v>30</v>
      </c>
      <c r="C340" s="28"/>
      <c r="D340" s="14">
        <f t="shared" si="12"/>
        <v>1030</v>
      </c>
      <c r="E340" s="14">
        <f>SUM(E341:E384)</f>
        <v>0</v>
      </c>
      <c r="F340" s="14">
        <f>SUM(F341:F384)</f>
        <v>0</v>
      </c>
      <c r="G340" s="14">
        <f>SUM(G341:G384)</f>
        <v>0</v>
      </c>
      <c r="H340" s="14">
        <f>H341+H342+H343+H344+H345+H346+H367+H380+H384</f>
        <v>1030</v>
      </c>
      <c r="I340" s="14">
        <f>SUM(I341:I384)</f>
        <v>0</v>
      </c>
      <c r="J340" s="15"/>
      <c r="K340" s="16"/>
      <c r="L340" s="6"/>
      <c r="M340" s="6"/>
      <c r="N340" s="6"/>
      <c r="O340" s="6"/>
      <c r="P340" s="6"/>
      <c r="Q340" s="6"/>
      <c r="R340" s="6"/>
    </row>
    <row r="341" spans="1:18" s="21" customFormat="1" ht="33" customHeight="1">
      <c r="A341" s="4"/>
      <c r="B341" s="12"/>
      <c r="C341" s="12" t="s">
        <v>45</v>
      </c>
      <c r="D341" s="14">
        <f t="shared" si="12"/>
        <v>100</v>
      </c>
      <c r="E341" s="14"/>
      <c r="F341" s="14"/>
      <c r="G341" s="42"/>
      <c r="H341" s="14">
        <v>100</v>
      </c>
      <c r="I341" s="14"/>
      <c r="J341" s="26"/>
      <c r="K341" s="16"/>
      <c r="L341" s="20"/>
    </row>
    <row r="342" spans="1:18" s="21" customFormat="1" ht="21.75" customHeight="1">
      <c r="A342" s="4"/>
      <c r="B342" s="12"/>
      <c r="C342" s="12" t="s">
        <v>47</v>
      </c>
      <c r="D342" s="14">
        <f t="shared" si="12"/>
        <v>20</v>
      </c>
      <c r="E342" s="43"/>
      <c r="F342" s="43"/>
      <c r="G342" s="42"/>
      <c r="H342" s="14">
        <v>20</v>
      </c>
      <c r="I342" s="43"/>
      <c r="J342" s="26"/>
      <c r="K342" s="16"/>
      <c r="L342" s="20"/>
    </row>
    <row r="343" spans="1:18" s="21" customFormat="1" ht="30" customHeight="1">
      <c r="A343" s="4"/>
      <c r="B343" s="12"/>
      <c r="C343" s="12" t="s">
        <v>44</v>
      </c>
      <c r="D343" s="14">
        <f t="shared" si="12"/>
        <v>59</v>
      </c>
      <c r="E343" s="43"/>
      <c r="F343" s="43"/>
      <c r="G343" s="42"/>
      <c r="H343" s="14">
        <v>59</v>
      </c>
      <c r="I343" s="43"/>
      <c r="J343" s="26"/>
      <c r="K343" s="16"/>
      <c r="L343" s="20"/>
    </row>
    <row r="344" spans="1:18" s="21" customFormat="1" ht="21" customHeight="1">
      <c r="A344" s="4"/>
      <c r="B344" s="12"/>
      <c r="C344" s="12" t="s">
        <v>37</v>
      </c>
      <c r="D344" s="14">
        <f t="shared" si="12"/>
        <v>200</v>
      </c>
      <c r="E344" s="14"/>
      <c r="F344" s="14"/>
      <c r="G344" s="42"/>
      <c r="H344" s="14">
        <v>200</v>
      </c>
      <c r="I344" s="14"/>
      <c r="J344" s="26"/>
      <c r="K344" s="16"/>
      <c r="L344" s="20"/>
    </row>
    <row r="345" spans="1:18" s="21" customFormat="1" ht="31.5">
      <c r="A345" s="4"/>
      <c r="B345" s="12"/>
      <c r="C345" s="12" t="s">
        <v>36</v>
      </c>
      <c r="D345" s="14">
        <f t="shared" si="12"/>
        <v>132</v>
      </c>
      <c r="E345" s="14"/>
      <c r="F345" s="14"/>
      <c r="G345" s="42"/>
      <c r="H345" s="14">
        <v>132</v>
      </c>
      <c r="I345" s="14"/>
      <c r="J345" s="26"/>
      <c r="K345" s="16"/>
      <c r="L345" s="20"/>
    </row>
    <row r="346" spans="1:18" s="21" customFormat="1" ht="21" customHeight="1">
      <c r="A346" s="4"/>
      <c r="B346" s="12"/>
      <c r="C346" s="12" t="s">
        <v>39</v>
      </c>
      <c r="D346" s="14">
        <f t="shared" si="12"/>
        <v>276</v>
      </c>
      <c r="E346" s="14"/>
      <c r="F346" s="14"/>
      <c r="G346" s="42"/>
      <c r="H346" s="14">
        <f>SUM(H347:H366)</f>
        <v>276</v>
      </c>
      <c r="I346" s="14"/>
      <c r="J346" s="26"/>
      <c r="K346" s="16"/>
      <c r="L346" s="20"/>
    </row>
    <row r="347" spans="1:18" s="2" customFormat="1" ht="21" customHeight="1">
      <c r="A347" s="9"/>
      <c r="B347" s="40"/>
      <c r="C347" s="23" t="s">
        <v>104</v>
      </c>
      <c r="D347" s="24">
        <f t="shared" si="12"/>
        <v>3</v>
      </c>
      <c r="E347" s="24"/>
      <c r="F347" s="24"/>
      <c r="G347" s="44"/>
      <c r="H347" s="25">
        <v>3</v>
      </c>
      <c r="I347" s="24"/>
      <c r="J347" s="15"/>
      <c r="K347" s="16"/>
      <c r="L347" s="6"/>
    </row>
    <row r="348" spans="1:18" s="2" customFormat="1" ht="21" customHeight="1">
      <c r="A348" s="9"/>
      <c r="B348" s="40"/>
      <c r="C348" s="23" t="s">
        <v>67</v>
      </c>
      <c r="D348" s="24">
        <f t="shared" si="12"/>
        <v>3</v>
      </c>
      <c r="E348" s="24"/>
      <c r="F348" s="24"/>
      <c r="G348" s="44"/>
      <c r="H348" s="25">
        <v>3</v>
      </c>
      <c r="I348" s="24"/>
      <c r="J348" s="15"/>
      <c r="K348" s="16"/>
      <c r="L348" s="6"/>
    </row>
    <row r="349" spans="1:18" s="2" customFormat="1" ht="21" customHeight="1">
      <c r="A349" s="9"/>
      <c r="B349" s="40"/>
      <c r="C349" s="23" t="s">
        <v>68</v>
      </c>
      <c r="D349" s="24">
        <f t="shared" si="12"/>
        <v>9</v>
      </c>
      <c r="E349" s="24"/>
      <c r="F349" s="24"/>
      <c r="G349" s="44"/>
      <c r="H349" s="25">
        <v>9</v>
      </c>
      <c r="I349" s="24"/>
      <c r="J349" s="15"/>
      <c r="K349" s="16"/>
      <c r="L349" s="6"/>
    </row>
    <row r="350" spans="1:18" s="2" customFormat="1" ht="21" customHeight="1">
      <c r="A350" s="9"/>
      <c r="B350" s="40"/>
      <c r="C350" s="23" t="s">
        <v>105</v>
      </c>
      <c r="D350" s="24">
        <f t="shared" si="12"/>
        <v>6</v>
      </c>
      <c r="E350" s="24"/>
      <c r="F350" s="24"/>
      <c r="G350" s="44"/>
      <c r="H350" s="25">
        <v>6</v>
      </c>
      <c r="I350" s="24"/>
      <c r="J350" s="15"/>
      <c r="K350" s="16"/>
      <c r="L350" s="6"/>
    </row>
    <row r="351" spans="1:18" s="2" customFormat="1" ht="21" customHeight="1">
      <c r="A351" s="9"/>
      <c r="B351" s="40"/>
      <c r="C351" s="23" t="s">
        <v>69</v>
      </c>
      <c r="D351" s="24">
        <f t="shared" si="12"/>
        <v>6</v>
      </c>
      <c r="E351" s="24"/>
      <c r="F351" s="24"/>
      <c r="G351" s="44"/>
      <c r="H351" s="25">
        <v>6</v>
      </c>
      <c r="I351" s="24"/>
      <c r="J351" s="15"/>
      <c r="K351" s="16"/>
      <c r="L351" s="6"/>
    </row>
    <row r="352" spans="1:18" s="2" customFormat="1" ht="21" customHeight="1">
      <c r="A352" s="9"/>
      <c r="B352" s="40"/>
      <c r="C352" s="23" t="s">
        <v>70</v>
      </c>
      <c r="D352" s="24">
        <f t="shared" si="12"/>
        <v>9</v>
      </c>
      <c r="E352" s="24"/>
      <c r="F352" s="24"/>
      <c r="G352" s="44"/>
      <c r="H352" s="25">
        <v>9</v>
      </c>
      <c r="I352" s="24"/>
      <c r="J352" s="15"/>
      <c r="K352" s="16"/>
      <c r="L352" s="6"/>
    </row>
    <row r="353" spans="1:12" s="2" customFormat="1" ht="21" customHeight="1">
      <c r="A353" s="9"/>
      <c r="B353" s="40"/>
      <c r="C353" s="23" t="s">
        <v>106</v>
      </c>
      <c r="D353" s="24">
        <f t="shared" si="12"/>
        <v>19</v>
      </c>
      <c r="E353" s="24"/>
      <c r="F353" s="24"/>
      <c r="G353" s="44"/>
      <c r="H353" s="25">
        <v>19</v>
      </c>
      <c r="I353" s="24"/>
      <c r="J353" s="15"/>
      <c r="K353" s="16"/>
      <c r="L353" s="6"/>
    </row>
    <row r="354" spans="1:12" s="2" customFormat="1" ht="21" customHeight="1">
      <c r="A354" s="9"/>
      <c r="B354" s="40"/>
      <c r="C354" s="23" t="s">
        <v>108</v>
      </c>
      <c r="D354" s="24">
        <f t="shared" si="12"/>
        <v>19</v>
      </c>
      <c r="E354" s="24"/>
      <c r="F354" s="24"/>
      <c r="G354" s="44"/>
      <c r="H354" s="25">
        <v>19</v>
      </c>
      <c r="I354" s="24"/>
      <c r="J354" s="15"/>
      <c r="K354" s="16"/>
      <c r="L354" s="6"/>
    </row>
    <row r="355" spans="1:12" s="2" customFormat="1" ht="21" customHeight="1">
      <c r="A355" s="9"/>
      <c r="B355" s="40"/>
      <c r="C355" s="23" t="s">
        <v>71</v>
      </c>
      <c r="D355" s="24">
        <f t="shared" si="12"/>
        <v>17</v>
      </c>
      <c r="E355" s="24"/>
      <c r="F355" s="24"/>
      <c r="G355" s="44"/>
      <c r="H355" s="25">
        <v>17</v>
      </c>
      <c r="I355" s="24"/>
      <c r="J355" s="15"/>
      <c r="K355" s="16"/>
      <c r="L355" s="6"/>
    </row>
    <row r="356" spans="1:12" s="2" customFormat="1" ht="21" customHeight="1">
      <c r="A356" s="9"/>
      <c r="B356" s="40"/>
      <c r="C356" s="23" t="s">
        <v>74</v>
      </c>
      <c r="D356" s="24">
        <f t="shared" si="12"/>
        <v>26</v>
      </c>
      <c r="E356" s="24"/>
      <c r="F356" s="24"/>
      <c r="G356" s="44"/>
      <c r="H356" s="25">
        <v>26</v>
      </c>
      <c r="I356" s="24"/>
      <c r="J356" s="15"/>
      <c r="K356" s="16"/>
      <c r="L356" s="6"/>
    </row>
    <row r="357" spans="1:12" s="2" customFormat="1" ht="21" customHeight="1">
      <c r="A357" s="9"/>
      <c r="B357" s="40"/>
      <c r="C357" s="23" t="s">
        <v>72</v>
      </c>
      <c r="D357" s="24">
        <f t="shared" si="12"/>
        <v>9</v>
      </c>
      <c r="E357" s="24"/>
      <c r="F357" s="24"/>
      <c r="G357" s="44"/>
      <c r="H357" s="25">
        <v>9</v>
      </c>
      <c r="I357" s="24"/>
      <c r="J357" s="15"/>
      <c r="K357" s="16"/>
      <c r="L357" s="6"/>
    </row>
    <row r="358" spans="1:12" s="2" customFormat="1" ht="21" customHeight="1">
      <c r="A358" s="9"/>
      <c r="B358" s="40"/>
      <c r="C358" s="23" t="s">
        <v>107</v>
      </c>
      <c r="D358" s="24">
        <f t="shared" si="12"/>
        <v>17</v>
      </c>
      <c r="E358" s="24"/>
      <c r="F358" s="24"/>
      <c r="G358" s="44"/>
      <c r="H358" s="25">
        <v>17</v>
      </c>
      <c r="I358" s="24"/>
      <c r="J358" s="15"/>
      <c r="K358" s="16"/>
      <c r="L358" s="6"/>
    </row>
    <row r="359" spans="1:12" s="2" customFormat="1" ht="21" customHeight="1">
      <c r="A359" s="9"/>
      <c r="B359" s="40"/>
      <c r="C359" s="23" t="s">
        <v>73</v>
      </c>
      <c r="D359" s="24">
        <f t="shared" si="12"/>
        <v>17</v>
      </c>
      <c r="E359" s="24"/>
      <c r="F359" s="24"/>
      <c r="G359" s="44"/>
      <c r="H359" s="25">
        <v>17</v>
      </c>
      <c r="I359" s="24"/>
      <c r="J359" s="15"/>
      <c r="K359" s="16"/>
      <c r="L359" s="6"/>
    </row>
    <row r="360" spans="1:12" s="2" customFormat="1" ht="21" customHeight="1">
      <c r="A360" s="9"/>
      <c r="B360" s="40"/>
      <c r="C360" s="23" t="s">
        <v>75</v>
      </c>
      <c r="D360" s="24">
        <f t="shared" si="12"/>
        <v>23</v>
      </c>
      <c r="E360" s="24"/>
      <c r="F360" s="24"/>
      <c r="G360" s="44"/>
      <c r="H360" s="25">
        <v>23</v>
      </c>
      <c r="I360" s="24"/>
      <c r="J360" s="15"/>
      <c r="K360" s="16"/>
      <c r="L360" s="6"/>
    </row>
    <row r="361" spans="1:12" s="2" customFormat="1" ht="21" customHeight="1">
      <c r="A361" s="9"/>
      <c r="B361" s="40"/>
      <c r="C361" s="23" t="s">
        <v>109</v>
      </c>
      <c r="D361" s="24">
        <f t="shared" si="12"/>
        <v>14</v>
      </c>
      <c r="E361" s="24"/>
      <c r="F361" s="24"/>
      <c r="G361" s="44"/>
      <c r="H361" s="25">
        <v>14</v>
      </c>
      <c r="I361" s="24"/>
      <c r="J361" s="15"/>
      <c r="K361" s="16"/>
      <c r="L361" s="6"/>
    </row>
    <row r="362" spans="1:12" s="2" customFormat="1" ht="21" customHeight="1">
      <c r="A362" s="9"/>
      <c r="B362" s="40"/>
      <c r="C362" s="23" t="s">
        <v>76</v>
      </c>
      <c r="D362" s="24">
        <f t="shared" si="12"/>
        <v>14</v>
      </c>
      <c r="E362" s="24"/>
      <c r="F362" s="24"/>
      <c r="G362" s="44"/>
      <c r="H362" s="25">
        <v>14</v>
      </c>
      <c r="I362" s="24"/>
      <c r="J362" s="15"/>
      <c r="K362" s="16"/>
      <c r="L362" s="6"/>
    </row>
    <row r="363" spans="1:12" s="2" customFormat="1" ht="21" customHeight="1">
      <c r="A363" s="9"/>
      <c r="B363" s="40"/>
      <c r="C363" s="23" t="s">
        <v>77</v>
      </c>
      <c r="D363" s="24">
        <f t="shared" si="12"/>
        <v>23</v>
      </c>
      <c r="E363" s="24"/>
      <c r="F363" s="24"/>
      <c r="G363" s="44"/>
      <c r="H363" s="25">
        <v>23</v>
      </c>
      <c r="I363" s="24"/>
      <c r="J363" s="15"/>
      <c r="K363" s="16"/>
      <c r="L363" s="6"/>
    </row>
    <row r="364" spans="1:12" s="2" customFormat="1" ht="21" customHeight="1">
      <c r="A364" s="9"/>
      <c r="B364" s="40"/>
      <c r="C364" s="23" t="s">
        <v>110</v>
      </c>
      <c r="D364" s="24">
        <f t="shared" si="12"/>
        <v>17</v>
      </c>
      <c r="E364" s="24"/>
      <c r="F364" s="24"/>
      <c r="G364" s="44"/>
      <c r="H364" s="25">
        <v>17</v>
      </c>
      <c r="I364" s="24"/>
      <c r="J364" s="15"/>
      <c r="K364" s="16"/>
      <c r="L364" s="6"/>
    </row>
    <row r="365" spans="1:12" s="2" customFormat="1" ht="21" customHeight="1">
      <c r="A365" s="9"/>
      <c r="B365" s="40"/>
      <c r="C365" s="23" t="s">
        <v>111</v>
      </c>
      <c r="D365" s="24">
        <f t="shared" si="12"/>
        <v>11</v>
      </c>
      <c r="E365" s="24"/>
      <c r="F365" s="24"/>
      <c r="G365" s="44"/>
      <c r="H365" s="25">
        <v>11</v>
      </c>
      <c r="I365" s="24"/>
      <c r="J365" s="15"/>
      <c r="K365" s="16"/>
      <c r="L365" s="6"/>
    </row>
    <row r="366" spans="1:12" s="2" customFormat="1" ht="21" customHeight="1">
      <c r="A366" s="9"/>
      <c r="B366" s="40"/>
      <c r="C366" s="23" t="s">
        <v>112</v>
      </c>
      <c r="D366" s="24">
        <f t="shared" si="12"/>
        <v>14</v>
      </c>
      <c r="E366" s="24"/>
      <c r="F366" s="24"/>
      <c r="G366" s="44"/>
      <c r="H366" s="25">
        <v>14</v>
      </c>
      <c r="I366" s="24"/>
      <c r="J366" s="15"/>
      <c r="K366" s="16"/>
      <c r="L366" s="6"/>
    </row>
    <row r="367" spans="1:12" s="21" customFormat="1" ht="21" customHeight="1">
      <c r="A367" s="4"/>
      <c r="B367" s="12"/>
      <c r="C367" s="12" t="s">
        <v>41</v>
      </c>
      <c r="D367" s="14">
        <f t="shared" si="12"/>
        <v>221</v>
      </c>
      <c r="E367" s="14"/>
      <c r="F367" s="14"/>
      <c r="G367" s="42"/>
      <c r="H367" s="14">
        <f>SUM(H368:H379)</f>
        <v>221</v>
      </c>
      <c r="I367" s="14"/>
      <c r="J367" s="26"/>
      <c r="K367" s="16"/>
      <c r="L367" s="20"/>
    </row>
    <row r="368" spans="1:12" s="21" customFormat="1" ht="21" customHeight="1">
      <c r="A368" s="4"/>
      <c r="B368" s="12"/>
      <c r="C368" s="23" t="s">
        <v>125</v>
      </c>
      <c r="D368" s="24">
        <f t="shared" si="12"/>
        <v>20</v>
      </c>
      <c r="E368" s="14"/>
      <c r="F368" s="14"/>
      <c r="G368" s="42"/>
      <c r="H368" s="25">
        <v>20</v>
      </c>
      <c r="I368" s="14"/>
      <c r="J368" s="26"/>
      <c r="K368" s="16"/>
      <c r="L368" s="20"/>
    </row>
    <row r="369" spans="1:12" s="21" customFormat="1" ht="31.5">
      <c r="A369" s="4"/>
      <c r="B369" s="12"/>
      <c r="C369" s="23" t="s">
        <v>124</v>
      </c>
      <c r="D369" s="24">
        <f t="shared" si="12"/>
        <v>10</v>
      </c>
      <c r="E369" s="14"/>
      <c r="F369" s="14"/>
      <c r="G369" s="42"/>
      <c r="H369" s="25">
        <v>10</v>
      </c>
      <c r="I369" s="14"/>
      <c r="J369" s="26"/>
      <c r="K369" s="16"/>
      <c r="L369" s="20"/>
    </row>
    <row r="370" spans="1:12" s="21" customFormat="1" ht="21" customHeight="1">
      <c r="A370" s="4"/>
      <c r="B370" s="12"/>
      <c r="C370" s="23" t="s">
        <v>126</v>
      </c>
      <c r="D370" s="24">
        <f t="shared" si="12"/>
        <v>20</v>
      </c>
      <c r="E370" s="14"/>
      <c r="F370" s="14"/>
      <c r="G370" s="42"/>
      <c r="H370" s="25">
        <v>20</v>
      </c>
      <c r="I370" s="14"/>
      <c r="J370" s="26"/>
      <c r="K370" s="16"/>
      <c r="L370" s="20"/>
    </row>
    <row r="371" spans="1:12" s="21" customFormat="1" ht="21" customHeight="1">
      <c r="A371" s="4"/>
      <c r="B371" s="12"/>
      <c r="C371" s="23" t="s">
        <v>136</v>
      </c>
      <c r="D371" s="24">
        <f t="shared" si="12"/>
        <v>11</v>
      </c>
      <c r="E371" s="14"/>
      <c r="F371" s="14"/>
      <c r="G371" s="42"/>
      <c r="H371" s="25">
        <v>11</v>
      </c>
      <c r="I371" s="14"/>
      <c r="J371" s="26"/>
      <c r="K371" s="16"/>
      <c r="L371" s="20"/>
    </row>
    <row r="372" spans="1:12" s="21" customFormat="1" ht="21" customHeight="1">
      <c r="A372" s="4"/>
      <c r="B372" s="12"/>
      <c r="C372" s="23" t="s">
        <v>133</v>
      </c>
      <c r="D372" s="24">
        <f t="shared" si="12"/>
        <v>20</v>
      </c>
      <c r="E372" s="14"/>
      <c r="F372" s="14"/>
      <c r="G372" s="42"/>
      <c r="H372" s="25">
        <v>20</v>
      </c>
      <c r="I372" s="14"/>
      <c r="J372" s="26"/>
      <c r="K372" s="16"/>
      <c r="L372" s="20"/>
    </row>
    <row r="373" spans="1:12" s="21" customFormat="1" ht="21" customHeight="1">
      <c r="A373" s="4"/>
      <c r="B373" s="12"/>
      <c r="C373" s="23" t="s">
        <v>128</v>
      </c>
      <c r="D373" s="24">
        <f t="shared" si="12"/>
        <v>20</v>
      </c>
      <c r="E373" s="14"/>
      <c r="F373" s="14"/>
      <c r="G373" s="42"/>
      <c r="H373" s="25">
        <v>20</v>
      </c>
      <c r="I373" s="14"/>
      <c r="J373" s="26"/>
      <c r="K373" s="16"/>
      <c r="L373" s="20"/>
    </row>
    <row r="374" spans="1:12" s="21" customFormat="1" ht="21" customHeight="1">
      <c r="A374" s="4"/>
      <c r="B374" s="12"/>
      <c r="C374" s="23" t="s">
        <v>137</v>
      </c>
      <c r="D374" s="24">
        <f t="shared" si="12"/>
        <v>20</v>
      </c>
      <c r="E374" s="14"/>
      <c r="F374" s="14"/>
      <c r="G374" s="42"/>
      <c r="H374" s="25">
        <v>20</v>
      </c>
      <c r="I374" s="14"/>
      <c r="J374" s="26"/>
      <c r="K374" s="16"/>
      <c r="L374" s="20"/>
    </row>
    <row r="375" spans="1:12" s="21" customFormat="1" ht="21" customHeight="1">
      <c r="A375" s="4"/>
      <c r="B375" s="12"/>
      <c r="C375" s="23" t="s">
        <v>130</v>
      </c>
      <c r="D375" s="24">
        <f t="shared" si="12"/>
        <v>20</v>
      </c>
      <c r="E375" s="14"/>
      <c r="F375" s="14"/>
      <c r="G375" s="42"/>
      <c r="H375" s="25">
        <v>20</v>
      </c>
      <c r="I375" s="14"/>
      <c r="J375" s="26"/>
      <c r="K375" s="16"/>
      <c r="L375" s="20"/>
    </row>
    <row r="376" spans="1:12" s="21" customFormat="1" ht="21" customHeight="1">
      <c r="A376" s="4"/>
      <c r="B376" s="12"/>
      <c r="C376" s="23" t="s">
        <v>135</v>
      </c>
      <c r="D376" s="24">
        <f t="shared" si="12"/>
        <v>20</v>
      </c>
      <c r="E376" s="14"/>
      <c r="F376" s="14"/>
      <c r="G376" s="42"/>
      <c r="H376" s="25">
        <v>20</v>
      </c>
      <c r="I376" s="14"/>
      <c r="J376" s="26"/>
      <c r="K376" s="16"/>
      <c r="L376" s="20"/>
    </row>
    <row r="377" spans="1:12" s="21" customFormat="1" ht="21" customHeight="1">
      <c r="A377" s="4"/>
      <c r="B377" s="12"/>
      <c r="C377" s="23" t="s">
        <v>131</v>
      </c>
      <c r="D377" s="24">
        <f t="shared" si="12"/>
        <v>20</v>
      </c>
      <c r="E377" s="14"/>
      <c r="F377" s="14"/>
      <c r="G377" s="42"/>
      <c r="H377" s="25">
        <v>20</v>
      </c>
      <c r="I377" s="14"/>
      <c r="J377" s="26"/>
      <c r="K377" s="16"/>
      <c r="L377" s="20"/>
    </row>
    <row r="378" spans="1:12" s="21" customFormat="1" ht="21" customHeight="1">
      <c r="A378" s="4"/>
      <c r="B378" s="12"/>
      <c r="C378" s="23" t="s">
        <v>138</v>
      </c>
      <c r="D378" s="24">
        <f t="shared" si="12"/>
        <v>20</v>
      </c>
      <c r="E378" s="14"/>
      <c r="F378" s="14"/>
      <c r="G378" s="42"/>
      <c r="H378" s="25">
        <v>20</v>
      </c>
      <c r="I378" s="14"/>
      <c r="J378" s="26"/>
      <c r="K378" s="16"/>
      <c r="L378" s="20"/>
    </row>
    <row r="379" spans="1:12" s="21" customFormat="1" ht="21" customHeight="1">
      <c r="A379" s="4"/>
      <c r="B379" s="12"/>
      <c r="C379" s="23" t="s">
        <v>134</v>
      </c>
      <c r="D379" s="24">
        <f t="shared" si="12"/>
        <v>20</v>
      </c>
      <c r="E379" s="14"/>
      <c r="F379" s="14"/>
      <c r="G379" s="42"/>
      <c r="H379" s="25">
        <v>20</v>
      </c>
      <c r="I379" s="14"/>
      <c r="J379" s="26"/>
      <c r="K379" s="16"/>
      <c r="L379" s="20"/>
    </row>
    <row r="380" spans="1:12" s="21" customFormat="1" ht="21" customHeight="1">
      <c r="A380" s="4"/>
      <c r="B380" s="12"/>
      <c r="C380" s="12" t="s">
        <v>40</v>
      </c>
      <c r="D380" s="14">
        <f t="shared" si="12"/>
        <v>12</v>
      </c>
      <c r="E380" s="14"/>
      <c r="F380" s="14"/>
      <c r="G380" s="42"/>
      <c r="H380" s="14">
        <f>SUM(H381:H383)</f>
        <v>12</v>
      </c>
      <c r="I380" s="14"/>
      <c r="J380" s="26"/>
      <c r="K380" s="16"/>
      <c r="L380" s="20"/>
    </row>
    <row r="381" spans="1:12" s="21" customFormat="1" ht="21" customHeight="1">
      <c r="A381" s="4"/>
      <c r="B381" s="12"/>
      <c r="C381" s="23" t="s">
        <v>114</v>
      </c>
      <c r="D381" s="24">
        <f t="shared" si="12"/>
        <v>4</v>
      </c>
      <c r="E381" s="14"/>
      <c r="F381" s="14"/>
      <c r="G381" s="42"/>
      <c r="H381" s="45">
        <v>4</v>
      </c>
      <c r="I381" s="14"/>
      <c r="J381" s="26"/>
      <c r="K381" s="16"/>
      <c r="L381" s="20"/>
    </row>
    <row r="382" spans="1:12" s="21" customFormat="1" ht="21" customHeight="1">
      <c r="A382" s="4"/>
      <c r="B382" s="12"/>
      <c r="C382" s="23" t="s">
        <v>79</v>
      </c>
      <c r="D382" s="24">
        <f t="shared" si="12"/>
        <v>4</v>
      </c>
      <c r="E382" s="14"/>
      <c r="F382" s="14"/>
      <c r="G382" s="42"/>
      <c r="H382" s="45">
        <v>4</v>
      </c>
      <c r="I382" s="14"/>
      <c r="J382" s="26"/>
      <c r="K382" s="16"/>
      <c r="L382" s="20"/>
    </row>
    <row r="383" spans="1:12" s="21" customFormat="1" ht="21" customHeight="1">
      <c r="A383" s="4"/>
      <c r="B383" s="12"/>
      <c r="C383" s="23" t="s">
        <v>115</v>
      </c>
      <c r="D383" s="24">
        <f t="shared" si="12"/>
        <v>4</v>
      </c>
      <c r="E383" s="14"/>
      <c r="F383" s="14"/>
      <c r="G383" s="42"/>
      <c r="H383" s="45">
        <v>4</v>
      </c>
      <c r="I383" s="14"/>
      <c r="J383" s="26"/>
      <c r="K383" s="16"/>
      <c r="L383" s="20"/>
    </row>
    <row r="384" spans="1:12" s="21" customFormat="1" ht="21" customHeight="1">
      <c r="A384" s="4"/>
      <c r="B384" s="12"/>
      <c r="C384" s="12" t="s">
        <v>43</v>
      </c>
      <c r="D384" s="14">
        <f t="shared" si="12"/>
        <v>10</v>
      </c>
      <c r="E384" s="14"/>
      <c r="F384" s="14"/>
      <c r="G384" s="42"/>
      <c r="H384" s="14">
        <f>H385</f>
        <v>10</v>
      </c>
      <c r="I384" s="14"/>
      <c r="J384" s="26"/>
      <c r="K384" s="16"/>
      <c r="L384" s="20"/>
    </row>
    <row r="385" spans="1:12" s="2" customFormat="1">
      <c r="A385" s="15"/>
      <c r="B385" s="15"/>
      <c r="C385" s="23" t="s">
        <v>119</v>
      </c>
      <c r="D385" s="24">
        <f t="shared" si="12"/>
        <v>10</v>
      </c>
      <c r="E385" s="44"/>
      <c r="F385" s="44"/>
      <c r="G385" s="44"/>
      <c r="H385" s="46">
        <v>10</v>
      </c>
      <c r="I385" s="44"/>
      <c r="J385" s="15"/>
      <c r="K385" s="16"/>
      <c r="L385" s="6"/>
    </row>
    <row r="386" spans="1:12" s="2" customFormat="1">
      <c r="D386" s="3"/>
      <c r="E386" s="3"/>
      <c r="F386" s="3"/>
      <c r="G386" s="3"/>
      <c r="H386" s="3"/>
      <c r="I386" s="3"/>
      <c r="L386" s="6"/>
    </row>
    <row r="387" spans="1:12" s="2" customFormat="1">
      <c r="D387" s="3"/>
      <c r="E387" s="3"/>
      <c r="F387" s="3"/>
      <c r="G387" s="3"/>
      <c r="H387" s="3"/>
      <c r="I387" s="3"/>
    </row>
  </sheetData>
  <mergeCells count="9">
    <mergeCell ref="J135:J138"/>
    <mergeCell ref="A1:J1"/>
    <mergeCell ref="A2:J2"/>
    <mergeCell ref="G3:J3"/>
    <mergeCell ref="A4:A5"/>
    <mergeCell ref="B4:B5"/>
    <mergeCell ref="C4:C5"/>
    <mergeCell ref="D4:I4"/>
    <mergeCell ref="J4:J5"/>
  </mergeCells>
  <pageMargins left="0.62992125984251968" right="0.19685039370078741" top="0.6692913385826772" bottom="0.11811023622047245" header="0.19685039370078741" footer="0.19685039370078741"/>
  <pageSetup paperSize="9" scale="80"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dimension ref="A1:AG386"/>
  <sheetViews>
    <sheetView topLeftCell="A139" zoomScale="75" zoomScaleNormal="75" workbookViewId="0">
      <selection activeCell="A49" sqref="A1:XFD1048576"/>
    </sheetView>
  </sheetViews>
  <sheetFormatPr defaultColWidth="9.140625" defaultRowHeight="15.75"/>
  <cols>
    <col min="1" max="1" width="6" style="2" customWidth="1"/>
    <col min="2" max="2" width="51.42578125" style="2" customWidth="1"/>
    <col min="3" max="3" width="26" style="2" customWidth="1"/>
    <col min="4" max="4" width="14.7109375" style="3" customWidth="1"/>
    <col min="5" max="5" width="10" style="3" customWidth="1"/>
    <col min="6" max="6" width="10.7109375" style="3" customWidth="1"/>
    <col min="7" max="7" width="11.140625" style="3" customWidth="1"/>
    <col min="8" max="8" width="14.85546875" style="3" customWidth="1"/>
    <col min="9" max="9" width="11.42578125" style="3" customWidth="1"/>
    <col min="10" max="10" width="30.42578125" style="2" hidden="1" customWidth="1"/>
    <col min="11" max="11" width="26.7109375" style="2" customWidth="1"/>
    <col min="12" max="12" width="12" style="2" bestFit="1" customWidth="1"/>
    <col min="13" max="13" width="10.85546875" style="2" bestFit="1" customWidth="1"/>
    <col min="14" max="14" width="9.140625" style="2"/>
    <col min="15" max="15" width="11" style="2" bestFit="1" customWidth="1"/>
    <col min="16" max="16384" width="9.140625" style="2"/>
  </cols>
  <sheetData>
    <row r="1" spans="1:18" s="1" customFormat="1" ht="54.75" customHeight="1">
      <c r="A1" s="98" t="s">
        <v>146</v>
      </c>
      <c r="B1" s="98"/>
      <c r="C1" s="98"/>
      <c r="D1" s="98"/>
      <c r="E1" s="98"/>
      <c r="F1" s="98"/>
      <c r="G1" s="98"/>
      <c r="H1" s="98"/>
      <c r="I1" s="98"/>
      <c r="J1" s="98"/>
      <c r="K1" s="2"/>
    </row>
    <row r="2" spans="1:18" s="1" customFormat="1" ht="24.75" customHeight="1">
      <c r="A2" s="99" t="s">
        <v>51</v>
      </c>
      <c r="B2" s="99"/>
      <c r="C2" s="99"/>
      <c r="D2" s="99"/>
      <c r="E2" s="99"/>
      <c r="F2" s="99"/>
      <c r="G2" s="99"/>
      <c r="H2" s="99"/>
      <c r="I2" s="99"/>
      <c r="J2" s="99"/>
      <c r="K2" s="2"/>
    </row>
    <row r="3" spans="1:18" ht="18.75" customHeight="1">
      <c r="B3" s="57" t="s">
        <v>145</v>
      </c>
      <c r="G3" s="101" t="s">
        <v>31</v>
      </c>
      <c r="H3" s="101"/>
      <c r="I3" s="101"/>
      <c r="J3" s="101"/>
      <c r="K3" s="101"/>
    </row>
    <row r="4" spans="1:18" ht="21" customHeight="1">
      <c r="A4" s="94" t="s">
        <v>0</v>
      </c>
      <c r="B4" s="95" t="s">
        <v>54</v>
      </c>
      <c r="C4" s="95" t="s">
        <v>32</v>
      </c>
      <c r="D4" s="96" t="s">
        <v>52</v>
      </c>
      <c r="E4" s="96"/>
      <c r="F4" s="96"/>
      <c r="G4" s="96"/>
      <c r="H4" s="96"/>
      <c r="I4" s="97"/>
      <c r="J4" s="94" t="s">
        <v>57</v>
      </c>
      <c r="K4" s="56" t="s">
        <v>57</v>
      </c>
      <c r="L4" s="6"/>
    </row>
    <row r="5" spans="1:18" ht="63">
      <c r="A5" s="94"/>
      <c r="B5" s="95"/>
      <c r="C5" s="95"/>
      <c r="D5" s="7" t="s">
        <v>1</v>
      </c>
      <c r="E5" s="8" t="s">
        <v>2</v>
      </c>
      <c r="F5" s="8" t="s">
        <v>3</v>
      </c>
      <c r="G5" s="8" t="s">
        <v>4</v>
      </c>
      <c r="H5" s="8" t="s">
        <v>5</v>
      </c>
      <c r="I5" s="8" t="s">
        <v>6</v>
      </c>
      <c r="J5" s="94"/>
      <c r="K5" s="15"/>
      <c r="L5" s="6"/>
    </row>
    <row r="6" spans="1:18" ht="26.25" customHeight="1">
      <c r="A6" s="9">
        <v>1</v>
      </c>
      <c r="B6" s="10">
        <v>2</v>
      </c>
      <c r="C6" s="10">
        <v>3</v>
      </c>
      <c r="D6" s="10" t="s">
        <v>49</v>
      </c>
      <c r="E6" s="10">
        <v>5</v>
      </c>
      <c r="F6" s="10">
        <v>6</v>
      </c>
      <c r="G6" s="10">
        <v>7</v>
      </c>
      <c r="H6" s="10">
        <v>8</v>
      </c>
      <c r="I6" s="10">
        <v>9</v>
      </c>
      <c r="J6" s="9">
        <v>10</v>
      </c>
      <c r="K6" s="53"/>
      <c r="L6" s="11"/>
    </row>
    <row r="7" spans="1:18" ht="32.25" customHeight="1">
      <c r="A7" s="5"/>
      <c r="B7" s="12" t="s">
        <v>53</v>
      </c>
      <c r="C7" s="13"/>
      <c r="D7" s="14">
        <f t="shared" ref="D7:D38" si="0">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54"/>
      <c r="L7" s="16"/>
      <c r="M7" s="16"/>
      <c r="N7" s="16"/>
      <c r="O7" s="17"/>
      <c r="P7" s="16"/>
      <c r="Q7" s="16"/>
      <c r="R7" s="16"/>
    </row>
    <row r="8" spans="1:18" ht="58.5" customHeight="1">
      <c r="A8" s="18">
        <v>1</v>
      </c>
      <c r="B8" s="12" t="s">
        <v>66</v>
      </c>
      <c r="C8" s="12"/>
      <c r="D8" s="14">
        <f t="shared" si="0"/>
        <v>5803</v>
      </c>
      <c r="E8" s="14">
        <f>SUM(E9:E23)</f>
        <v>0</v>
      </c>
      <c r="F8" s="14">
        <f>SUM(F9:F23)</f>
        <v>0</v>
      </c>
      <c r="G8" s="14">
        <f>SUM(G9:G23)</f>
        <v>0</v>
      </c>
      <c r="H8" s="14">
        <f>H9+H21+H23</f>
        <v>5803</v>
      </c>
      <c r="I8" s="14">
        <f>SUM(I9:I23)</f>
        <v>0</v>
      </c>
      <c r="J8" s="15"/>
      <c r="K8" s="30" t="s">
        <v>144</v>
      </c>
      <c r="L8" s="6"/>
      <c r="M8" s="6"/>
      <c r="N8" s="6"/>
      <c r="O8" s="6"/>
      <c r="P8" s="6"/>
      <c r="Q8" s="6"/>
      <c r="R8" s="6"/>
    </row>
    <row r="9" spans="1:18" s="21" customFormat="1" ht="24.75" customHeight="1">
      <c r="A9" s="18"/>
      <c r="B9" s="12"/>
      <c r="C9" s="12" t="s">
        <v>39</v>
      </c>
      <c r="D9" s="14">
        <f t="shared" si="0"/>
        <v>5304</v>
      </c>
      <c r="E9" s="14"/>
      <c r="F9" s="14"/>
      <c r="G9" s="14"/>
      <c r="H9" s="14">
        <f>SUM(H10:H20)</f>
        <v>5304</v>
      </c>
      <c r="I9" s="14"/>
      <c r="J9" s="19"/>
      <c r="K9" s="54"/>
      <c r="L9" s="20"/>
    </row>
    <row r="10" spans="1:18" ht="24.75" customHeight="1">
      <c r="A10" s="22"/>
      <c r="B10" s="12"/>
      <c r="C10" s="23" t="s">
        <v>67</v>
      </c>
      <c r="D10" s="24">
        <f t="shared" si="0"/>
        <v>200</v>
      </c>
      <c r="E10" s="24"/>
      <c r="F10" s="24"/>
      <c r="G10" s="24"/>
      <c r="H10" s="25">
        <v>200</v>
      </c>
      <c r="I10" s="24"/>
      <c r="J10" s="15"/>
      <c r="K10" s="54"/>
      <c r="L10" s="6"/>
    </row>
    <row r="11" spans="1:18" ht="24.75" customHeight="1">
      <c r="A11" s="22"/>
      <c r="B11" s="12"/>
      <c r="C11" s="23" t="s">
        <v>68</v>
      </c>
      <c r="D11" s="24">
        <f t="shared" si="0"/>
        <v>1000</v>
      </c>
      <c r="E11" s="24"/>
      <c r="F11" s="24"/>
      <c r="G11" s="24"/>
      <c r="H11" s="25">
        <v>1000</v>
      </c>
      <c r="I11" s="24"/>
      <c r="J11" s="15"/>
      <c r="K11" s="54"/>
      <c r="L11" s="6"/>
    </row>
    <row r="12" spans="1:18" ht="24.75" customHeight="1">
      <c r="A12" s="22"/>
      <c r="B12" s="12"/>
      <c r="C12" s="23" t="s">
        <v>69</v>
      </c>
      <c r="D12" s="24">
        <f t="shared" si="0"/>
        <v>117</v>
      </c>
      <c r="E12" s="24"/>
      <c r="F12" s="24"/>
      <c r="G12" s="24"/>
      <c r="H12" s="25">
        <v>117</v>
      </c>
      <c r="I12" s="24"/>
      <c r="J12" s="15"/>
      <c r="K12" s="54"/>
      <c r="L12" s="6"/>
    </row>
    <row r="13" spans="1:18" ht="24.75" customHeight="1">
      <c r="A13" s="22"/>
      <c r="B13" s="12"/>
      <c r="C13" s="23" t="s">
        <v>70</v>
      </c>
      <c r="D13" s="24">
        <f t="shared" si="0"/>
        <v>90</v>
      </c>
      <c r="E13" s="24"/>
      <c r="F13" s="24"/>
      <c r="G13" s="24"/>
      <c r="H13" s="25">
        <v>90</v>
      </c>
      <c r="I13" s="24"/>
      <c r="J13" s="15"/>
      <c r="K13" s="54"/>
      <c r="L13" s="6"/>
    </row>
    <row r="14" spans="1:18" ht="24.75" customHeight="1">
      <c r="A14" s="22"/>
      <c r="B14" s="12"/>
      <c r="C14" s="23" t="s">
        <v>71</v>
      </c>
      <c r="D14" s="24">
        <f t="shared" si="0"/>
        <v>360</v>
      </c>
      <c r="E14" s="24"/>
      <c r="F14" s="24"/>
      <c r="G14" s="24"/>
      <c r="H14" s="25">
        <v>360</v>
      </c>
      <c r="I14" s="24"/>
      <c r="J14" s="15"/>
      <c r="K14" s="54"/>
      <c r="L14" s="6"/>
    </row>
    <row r="15" spans="1:18" ht="24.75" customHeight="1">
      <c r="A15" s="22"/>
      <c r="B15" s="12"/>
      <c r="C15" s="23" t="s">
        <v>72</v>
      </c>
      <c r="D15" s="24">
        <f t="shared" si="0"/>
        <v>400</v>
      </c>
      <c r="E15" s="24"/>
      <c r="F15" s="24"/>
      <c r="G15" s="24"/>
      <c r="H15" s="25">
        <v>400</v>
      </c>
      <c r="I15" s="24"/>
      <c r="J15" s="15"/>
      <c r="K15" s="54"/>
      <c r="L15" s="6"/>
    </row>
    <row r="16" spans="1:18" ht="24.75" customHeight="1">
      <c r="A16" s="22"/>
      <c r="B16" s="12"/>
      <c r="C16" s="23" t="s">
        <v>73</v>
      </c>
      <c r="D16" s="24">
        <f t="shared" si="0"/>
        <v>810</v>
      </c>
      <c r="E16" s="24"/>
      <c r="F16" s="24"/>
      <c r="G16" s="24"/>
      <c r="H16" s="25">
        <v>810</v>
      </c>
      <c r="I16" s="24"/>
      <c r="J16" s="15"/>
      <c r="K16" s="54"/>
      <c r="L16" s="6"/>
    </row>
    <row r="17" spans="1:26" ht="24.75" customHeight="1">
      <c r="A17" s="22"/>
      <c r="B17" s="12"/>
      <c r="C17" s="23" t="s">
        <v>74</v>
      </c>
      <c r="D17" s="24">
        <f t="shared" si="0"/>
        <v>900</v>
      </c>
      <c r="E17" s="24"/>
      <c r="F17" s="24"/>
      <c r="G17" s="24"/>
      <c r="H17" s="25">
        <v>900</v>
      </c>
      <c r="I17" s="24"/>
      <c r="J17" s="15"/>
      <c r="K17" s="54"/>
      <c r="L17" s="6"/>
    </row>
    <row r="18" spans="1:26" ht="24.75" customHeight="1">
      <c r="A18" s="22"/>
      <c r="B18" s="12"/>
      <c r="C18" s="23" t="s">
        <v>75</v>
      </c>
      <c r="D18" s="24">
        <f t="shared" si="0"/>
        <v>1000</v>
      </c>
      <c r="E18" s="24"/>
      <c r="F18" s="24"/>
      <c r="G18" s="24"/>
      <c r="H18" s="25">
        <v>1000</v>
      </c>
      <c r="I18" s="24"/>
      <c r="J18" s="15"/>
      <c r="K18" s="54"/>
      <c r="L18" s="6"/>
    </row>
    <row r="19" spans="1:26" ht="24.75" customHeight="1">
      <c r="A19" s="22"/>
      <c r="B19" s="12"/>
      <c r="C19" s="23" t="s">
        <v>76</v>
      </c>
      <c r="D19" s="24">
        <f t="shared" si="0"/>
        <v>280</v>
      </c>
      <c r="E19" s="24"/>
      <c r="F19" s="24"/>
      <c r="G19" s="24"/>
      <c r="H19" s="25">
        <v>280</v>
      </c>
      <c r="I19" s="24"/>
      <c r="J19" s="15"/>
      <c r="K19" s="54"/>
      <c r="L19" s="6"/>
    </row>
    <row r="20" spans="1:26" ht="24.75" customHeight="1">
      <c r="A20" s="22"/>
      <c r="B20" s="12"/>
      <c r="C20" s="23" t="s">
        <v>77</v>
      </c>
      <c r="D20" s="24">
        <f t="shared" si="0"/>
        <v>147</v>
      </c>
      <c r="E20" s="24"/>
      <c r="F20" s="24"/>
      <c r="G20" s="24"/>
      <c r="H20" s="25">
        <v>147</v>
      </c>
      <c r="I20" s="24"/>
      <c r="J20" s="15"/>
      <c r="K20" s="54"/>
      <c r="L20" s="6"/>
    </row>
    <row r="21" spans="1:26" s="21" customFormat="1" ht="24.75" customHeight="1">
      <c r="A21" s="5"/>
      <c r="B21" s="12"/>
      <c r="C21" s="12" t="s">
        <v>42</v>
      </c>
      <c r="D21" s="14">
        <f t="shared" si="0"/>
        <v>300</v>
      </c>
      <c r="E21" s="14"/>
      <c r="F21" s="14"/>
      <c r="G21" s="14"/>
      <c r="H21" s="14">
        <f>H22</f>
        <v>300</v>
      </c>
      <c r="I21" s="14"/>
      <c r="J21" s="19"/>
      <c r="K21" s="54"/>
      <c r="L21" s="20"/>
    </row>
    <row r="22" spans="1:26" ht="24.75" customHeight="1">
      <c r="A22" s="10"/>
      <c r="B22" s="12"/>
      <c r="C22" s="23" t="s">
        <v>78</v>
      </c>
      <c r="D22" s="24">
        <f t="shared" si="0"/>
        <v>300</v>
      </c>
      <c r="E22" s="24"/>
      <c r="F22" s="24"/>
      <c r="G22" s="24"/>
      <c r="H22" s="25">
        <v>300</v>
      </c>
      <c r="I22" s="24"/>
      <c r="J22" s="15"/>
      <c r="K22" s="54"/>
      <c r="L22" s="6"/>
    </row>
    <row r="23" spans="1:26" s="21" customFormat="1" ht="18.75" customHeight="1">
      <c r="A23" s="5"/>
      <c r="B23" s="12"/>
      <c r="C23" s="12" t="s">
        <v>40</v>
      </c>
      <c r="D23" s="14">
        <f t="shared" si="0"/>
        <v>199</v>
      </c>
      <c r="E23" s="14"/>
      <c r="F23" s="14"/>
      <c r="G23" s="14"/>
      <c r="H23" s="14">
        <f>H24</f>
        <v>199</v>
      </c>
      <c r="I23" s="14"/>
      <c r="J23" s="26"/>
      <c r="K23" s="54"/>
      <c r="L23" s="20"/>
    </row>
    <row r="24" spans="1:26" ht="25.5" customHeight="1">
      <c r="A24" s="10"/>
      <c r="B24" s="12"/>
      <c r="C24" s="23" t="s">
        <v>79</v>
      </c>
      <c r="D24" s="24">
        <f t="shared" si="0"/>
        <v>199</v>
      </c>
      <c r="E24" s="24"/>
      <c r="F24" s="24"/>
      <c r="G24" s="24"/>
      <c r="H24" s="25">
        <v>199</v>
      </c>
      <c r="I24" s="24"/>
      <c r="J24" s="15"/>
      <c r="K24" s="54"/>
      <c r="L24" s="6"/>
    </row>
    <row r="25" spans="1:26" ht="38.25" customHeight="1">
      <c r="A25" s="5">
        <v>2</v>
      </c>
      <c r="B25" s="12" t="s">
        <v>58</v>
      </c>
      <c r="C25" s="12"/>
      <c r="D25" s="14">
        <f t="shared" si="0"/>
        <v>500</v>
      </c>
      <c r="E25" s="24">
        <f>SUM(E26:E26)</f>
        <v>0</v>
      </c>
      <c r="F25" s="24">
        <f>SUM(F26:F26)</f>
        <v>0</v>
      </c>
      <c r="G25" s="24">
        <f>SUM(G26:G26)</f>
        <v>0</v>
      </c>
      <c r="H25" s="14">
        <f>H26</f>
        <v>500</v>
      </c>
      <c r="I25" s="24">
        <f>SUM(I26:I26)</f>
        <v>0</v>
      </c>
      <c r="J25" s="15"/>
      <c r="K25" s="54"/>
      <c r="L25" s="6"/>
    </row>
    <row r="26" spans="1:26" s="21" customFormat="1" ht="21" customHeight="1">
      <c r="A26" s="5"/>
      <c r="B26" s="12"/>
      <c r="C26" s="12" t="s">
        <v>41</v>
      </c>
      <c r="D26" s="14">
        <f t="shared" si="0"/>
        <v>500</v>
      </c>
      <c r="E26" s="14"/>
      <c r="F26" s="14"/>
      <c r="G26" s="14"/>
      <c r="H26" s="14">
        <f>H27</f>
        <v>500</v>
      </c>
      <c r="I26" s="14"/>
      <c r="J26" s="26"/>
      <c r="K26" s="54"/>
      <c r="L26" s="20"/>
    </row>
    <row r="27" spans="1:26" ht="21.75" customHeight="1">
      <c r="A27" s="10"/>
      <c r="B27" s="12"/>
      <c r="C27" s="23" t="s">
        <v>80</v>
      </c>
      <c r="D27" s="24">
        <f t="shared" si="0"/>
        <v>500</v>
      </c>
      <c r="E27" s="24"/>
      <c r="F27" s="24"/>
      <c r="G27" s="24"/>
      <c r="H27" s="24">
        <v>500</v>
      </c>
      <c r="I27" s="24"/>
      <c r="J27" s="15"/>
      <c r="K27" s="54"/>
      <c r="L27" s="6"/>
    </row>
    <row r="28" spans="1:26" s="21" customFormat="1" ht="64.5" customHeight="1">
      <c r="A28" s="5">
        <v>3</v>
      </c>
      <c r="B28" s="12" t="s">
        <v>59</v>
      </c>
      <c r="C28" s="27"/>
      <c r="D28" s="14">
        <f t="shared" si="0"/>
        <v>60579</v>
      </c>
      <c r="E28" s="14">
        <f t="shared" ref="E28:I28" si="1">E29+E50</f>
        <v>0</v>
      </c>
      <c r="F28" s="14">
        <f t="shared" si="1"/>
        <v>0</v>
      </c>
      <c r="G28" s="14">
        <f t="shared" si="1"/>
        <v>0</v>
      </c>
      <c r="H28" s="14">
        <f t="shared" si="1"/>
        <v>60579</v>
      </c>
      <c r="I28" s="14">
        <f t="shared" si="1"/>
        <v>0</v>
      </c>
      <c r="J28" s="26"/>
      <c r="K28" s="54"/>
      <c r="L28" s="20"/>
      <c r="M28" s="20"/>
      <c r="N28" s="20"/>
      <c r="O28" s="20"/>
      <c r="P28" s="20"/>
      <c r="Q28" s="20"/>
      <c r="R28" s="20"/>
      <c r="S28" s="20"/>
      <c r="T28" s="20"/>
      <c r="U28" s="20"/>
      <c r="V28" s="20"/>
      <c r="W28" s="20"/>
      <c r="X28" s="20"/>
      <c r="Y28" s="20"/>
      <c r="Z28" s="20"/>
    </row>
    <row r="29" spans="1:26" ht="47.25">
      <c r="A29" s="22" t="s">
        <v>7</v>
      </c>
      <c r="B29" s="28" t="s">
        <v>8</v>
      </c>
      <c r="C29" s="28"/>
      <c r="D29" s="14">
        <f t="shared" si="0"/>
        <v>21492</v>
      </c>
      <c r="E29" s="24">
        <f>SUM(E30:E48)</f>
        <v>0</v>
      </c>
      <c r="F29" s="24">
        <f>SUM(F30:F48)</f>
        <v>0</v>
      </c>
      <c r="G29" s="24">
        <f>SUM(G30:G48)</f>
        <v>0</v>
      </c>
      <c r="H29" s="14">
        <f>H30+H31+H45+H48+H32</f>
        <v>21492</v>
      </c>
      <c r="I29" s="24">
        <f>SUM(I30:I48)</f>
        <v>0</v>
      </c>
      <c r="J29" s="28"/>
      <c r="K29" s="54"/>
      <c r="L29" s="6"/>
      <c r="M29" s="6"/>
      <c r="N29" s="6"/>
      <c r="O29" s="6"/>
      <c r="P29" s="6"/>
      <c r="Q29" s="6"/>
      <c r="R29" s="6"/>
      <c r="S29" s="6"/>
      <c r="T29" s="6"/>
      <c r="U29" s="6"/>
      <c r="V29" s="6"/>
      <c r="W29" s="6"/>
      <c r="X29" s="6"/>
      <c r="Y29" s="6"/>
      <c r="Z29" s="6"/>
    </row>
    <row r="30" spans="1:26" ht="32.25" customHeight="1">
      <c r="A30" s="9"/>
      <c r="B30" s="28"/>
      <c r="C30" s="28" t="s">
        <v>55</v>
      </c>
      <c r="D30" s="29">
        <f t="shared" si="0"/>
        <v>5649.6</v>
      </c>
      <c r="E30" s="30"/>
      <c r="F30" s="31"/>
      <c r="G30" s="30"/>
      <c r="H30" s="30">
        <v>5649.6</v>
      </c>
      <c r="I30" s="24"/>
      <c r="J30" s="28"/>
      <c r="K30" s="54"/>
      <c r="L30" s="6"/>
    </row>
    <row r="31" spans="1:26" ht="31.5" customHeight="1">
      <c r="A31" s="9"/>
      <c r="B31" s="28"/>
      <c r="C31" s="28" t="s">
        <v>56</v>
      </c>
      <c r="D31" s="29">
        <f t="shared" si="0"/>
        <v>2118.6</v>
      </c>
      <c r="E31" s="30"/>
      <c r="F31" s="30"/>
      <c r="G31" s="30"/>
      <c r="H31" s="30">
        <v>2118.6</v>
      </c>
      <c r="I31" s="24"/>
      <c r="J31" s="28"/>
      <c r="K31" s="54"/>
      <c r="L31" s="6"/>
    </row>
    <row r="32" spans="1:26" s="21" customFormat="1" ht="22.5" customHeight="1">
      <c r="A32" s="4"/>
      <c r="B32" s="32"/>
      <c r="C32" s="12" t="s">
        <v>41</v>
      </c>
      <c r="D32" s="14">
        <f t="shared" si="0"/>
        <v>12999.000000000002</v>
      </c>
      <c r="E32" s="14"/>
      <c r="F32" s="14"/>
      <c r="G32" s="14"/>
      <c r="H32" s="14">
        <f>SUM(H33:H44)</f>
        <v>12999.000000000002</v>
      </c>
      <c r="I32" s="14"/>
      <c r="J32" s="33"/>
      <c r="K32" s="55"/>
      <c r="L32" s="20"/>
    </row>
    <row r="33" spans="1:12" ht="20.25" customHeight="1">
      <c r="A33" s="9"/>
      <c r="B33" s="28"/>
      <c r="C33" s="23" t="s">
        <v>81</v>
      </c>
      <c r="D33" s="24">
        <f t="shared" si="0"/>
        <v>345</v>
      </c>
      <c r="E33" s="24"/>
      <c r="F33" s="24"/>
      <c r="G33" s="24"/>
      <c r="H33" s="25">
        <v>345</v>
      </c>
      <c r="I33" s="24"/>
      <c r="J33" s="47"/>
      <c r="K33" s="54"/>
      <c r="L33" s="6"/>
    </row>
    <row r="34" spans="1:12" ht="20.25" customHeight="1">
      <c r="A34" s="9"/>
      <c r="B34" s="28"/>
      <c r="C34" s="23" t="s">
        <v>82</v>
      </c>
      <c r="D34" s="30">
        <f t="shared" si="0"/>
        <v>2797.3</v>
      </c>
      <c r="E34" s="30"/>
      <c r="F34" s="30"/>
      <c r="G34" s="30"/>
      <c r="H34" s="35">
        <v>2797.3</v>
      </c>
      <c r="I34" s="24"/>
      <c r="J34" s="47"/>
      <c r="K34" s="54"/>
      <c r="L34" s="6"/>
    </row>
    <row r="35" spans="1:12" ht="20.25" customHeight="1">
      <c r="A35" s="9"/>
      <c r="B35" s="28"/>
      <c r="C35" s="23" t="s">
        <v>83</v>
      </c>
      <c r="D35" s="24">
        <f t="shared" si="0"/>
        <v>135</v>
      </c>
      <c r="E35" s="24"/>
      <c r="F35" s="24"/>
      <c r="G35" s="24"/>
      <c r="H35" s="25">
        <v>135</v>
      </c>
      <c r="I35" s="24"/>
      <c r="J35" s="47"/>
      <c r="K35" s="54"/>
      <c r="L35" s="6"/>
    </row>
    <row r="36" spans="1:12" ht="20.25" customHeight="1">
      <c r="A36" s="9"/>
      <c r="B36" s="28"/>
      <c r="C36" s="23" t="s">
        <v>84</v>
      </c>
      <c r="D36" s="34">
        <f t="shared" si="0"/>
        <v>505.9</v>
      </c>
      <c r="E36" s="34"/>
      <c r="F36" s="34"/>
      <c r="G36" s="34"/>
      <c r="H36" s="35">
        <v>505.9</v>
      </c>
      <c r="I36" s="24"/>
      <c r="J36" s="47"/>
      <c r="K36" s="54"/>
      <c r="L36" s="6"/>
    </row>
    <row r="37" spans="1:12" ht="20.25" customHeight="1">
      <c r="A37" s="9"/>
      <c r="B37" s="28"/>
      <c r="C37" s="23" t="s">
        <v>85</v>
      </c>
      <c r="D37" s="24">
        <f t="shared" si="0"/>
        <v>1935</v>
      </c>
      <c r="E37" s="24"/>
      <c r="F37" s="24"/>
      <c r="G37" s="24"/>
      <c r="H37" s="25">
        <v>1935</v>
      </c>
      <c r="I37" s="24"/>
      <c r="J37" s="47"/>
      <c r="K37" s="54"/>
      <c r="L37" s="6"/>
    </row>
    <row r="38" spans="1:12" ht="20.25" customHeight="1">
      <c r="A38" s="9"/>
      <c r="B38" s="28"/>
      <c r="C38" s="23" t="s">
        <v>86</v>
      </c>
      <c r="D38" s="34">
        <f t="shared" si="0"/>
        <v>811.4</v>
      </c>
      <c r="E38" s="34"/>
      <c r="F38" s="34"/>
      <c r="G38" s="34"/>
      <c r="H38" s="35">
        <v>811.4</v>
      </c>
      <c r="I38" s="24"/>
      <c r="J38" s="47"/>
      <c r="K38" s="54"/>
      <c r="L38" s="6"/>
    </row>
    <row r="39" spans="1:12" ht="20.25" customHeight="1">
      <c r="A39" s="9"/>
      <c r="B39" s="28"/>
      <c r="C39" s="23" t="s">
        <v>87</v>
      </c>
      <c r="D39" s="34">
        <f t="shared" ref="D39:D70" si="2">SUM(E39:I39)</f>
        <v>1534.6</v>
      </c>
      <c r="E39" s="34"/>
      <c r="F39" s="34"/>
      <c r="G39" s="34"/>
      <c r="H39" s="35">
        <v>1534.6</v>
      </c>
      <c r="I39" s="24"/>
      <c r="J39" s="47"/>
      <c r="K39" s="54"/>
      <c r="L39" s="6"/>
    </row>
    <row r="40" spans="1:12" ht="20.25" customHeight="1">
      <c r="A40" s="9"/>
      <c r="B40" s="28"/>
      <c r="C40" s="23" t="s">
        <v>88</v>
      </c>
      <c r="D40" s="34">
        <f t="shared" si="2"/>
        <v>536.70000000000005</v>
      </c>
      <c r="E40" s="34"/>
      <c r="F40" s="34"/>
      <c r="G40" s="34"/>
      <c r="H40" s="35">
        <v>536.70000000000005</v>
      </c>
      <c r="I40" s="24"/>
      <c r="J40" s="47"/>
      <c r="K40" s="54"/>
      <c r="L40" s="6"/>
    </row>
    <row r="41" spans="1:12" ht="20.25" customHeight="1">
      <c r="A41" s="9"/>
      <c r="B41" s="28"/>
      <c r="C41" s="23" t="s">
        <v>89</v>
      </c>
      <c r="D41" s="34">
        <f t="shared" si="2"/>
        <v>1737.4</v>
      </c>
      <c r="E41" s="34"/>
      <c r="F41" s="34"/>
      <c r="G41" s="34"/>
      <c r="H41" s="35">
        <v>1737.4</v>
      </c>
      <c r="I41" s="24"/>
      <c r="J41" s="47"/>
      <c r="K41" s="54"/>
      <c r="L41" s="6"/>
    </row>
    <row r="42" spans="1:12" ht="20.25" customHeight="1">
      <c r="A42" s="9"/>
      <c r="B42" s="28"/>
      <c r="C42" s="23" t="s">
        <v>90</v>
      </c>
      <c r="D42" s="34">
        <f t="shared" si="2"/>
        <v>1385.7</v>
      </c>
      <c r="E42" s="34"/>
      <c r="F42" s="34"/>
      <c r="G42" s="34"/>
      <c r="H42" s="35">
        <v>1385.7</v>
      </c>
      <c r="I42" s="24"/>
      <c r="J42" s="47"/>
      <c r="K42" s="54"/>
      <c r="L42" s="6"/>
    </row>
    <row r="43" spans="1:12" ht="20.25" customHeight="1">
      <c r="A43" s="9"/>
      <c r="B43" s="28"/>
      <c r="C43" s="23" t="s">
        <v>91</v>
      </c>
      <c r="D43" s="34">
        <f t="shared" si="2"/>
        <v>615</v>
      </c>
      <c r="E43" s="34"/>
      <c r="F43" s="34"/>
      <c r="G43" s="34"/>
      <c r="H43" s="25">
        <v>615</v>
      </c>
      <c r="I43" s="24"/>
      <c r="J43" s="47"/>
      <c r="K43" s="54"/>
      <c r="L43" s="6"/>
    </row>
    <row r="44" spans="1:12" ht="20.25" customHeight="1">
      <c r="A44" s="9"/>
      <c r="B44" s="28"/>
      <c r="C44" s="23" t="s">
        <v>92</v>
      </c>
      <c r="D44" s="24">
        <f t="shared" si="2"/>
        <v>660</v>
      </c>
      <c r="E44" s="24"/>
      <c r="F44" s="24"/>
      <c r="G44" s="24"/>
      <c r="H44" s="25">
        <v>660</v>
      </c>
      <c r="I44" s="24"/>
      <c r="J44" s="47"/>
      <c r="K44" s="54"/>
      <c r="L44" s="6"/>
    </row>
    <row r="45" spans="1:12" s="21" customFormat="1" ht="27.75" customHeight="1">
      <c r="A45" s="4"/>
      <c r="B45" s="32"/>
      <c r="C45" s="12" t="s">
        <v>39</v>
      </c>
      <c r="D45" s="14">
        <f t="shared" si="2"/>
        <v>678</v>
      </c>
      <c r="E45" s="14"/>
      <c r="F45" s="14"/>
      <c r="G45" s="14"/>
      <c r="H45" s="14">
        <f>H46+H47</f>
        <v>678</v>
      </c>
      <c r="I45" s="14"/>
      <c r="J45" s="33"/>
      <c r="K45" s="54"/>
      <c r="L45" s="20"/>
    </row>
    <row r="46" spans="1:12" ht="21" customHeight="1">
      <c r="A46" s="9"/>
      <c r="B46" s="28"/>
      <c r="C46" s="23" t="s">
        <v>75</v>
      </c>
      <c r="D46" s="24">
        <f t="shared" si="2"/>
        <v>91</v>
      </c>
      <c r="E46" s="24"/>
      <c r="F46" s="24"/>
      <c r="G46" s="24"/>
      <c r="H46" s="25">
        <v>91</v>
      </c>
      <c r="I46" s="24"/>
      <c r="J46" s="34"/>
      <c r="K46" s="54"/>
      <c r="L46" s="6"/>
    </row>
    <row r="47" spans="1:12" ht="20.25" customHeight="1">
      <c r="A47" s="9"/>
      <c r="B47" s="28"/>
      <c r="C47" s="23" t="s">
        <v>77</v>
      </c>
      <c r="D47" s="24">
        <f t="shared" si="2"/>
        <v>587</v>
      </c>
      <c r="E47" s="24"/>
      <c r="F47" s="24"/>
      <c r="G47" s="24"/>
      <c r="H47" s="25">
        <v>587</v>
      </c>
      <c r="I47" s="24"/>
      <c r="J47" s="34"/>
      <c r="K47" s="54"/>
      <c r="L47" s="6"/>
    </row>
    <row r="48" spans="1:12" s="21" customFormat="1" ht="22.5" customHeight="1">
      <c r="A48" s="4"/>
      <c r="B48" s="32"/>
      <c r="C48" s="12" t="s">
        <v>42</v>
      </c>
      <c r="D48" s="29">
        <f t="shared" si="2"/>
        <v>46.8</v>
      </c>
      <c r="E48" s="29"/>
      <c r="F48" s="29"/>
      <c r="G48" s="29"/>
      <c r="H48" s="29">
        <f>H49</f>
        <v>46.8</v>
      </c>
      <c r="I48" s="14"/>
      <c r="J48" s="33"/>
      <c r="K48" s="54"/>
      <c r="L48" s="20"/>
    </row>
    <row r="49" spans="1:25" s="21" customFormat="1">
      <c r="A49" s="4"/>
      <c r="B49" s="32"/>
      <c r="C49" s="23" t="s">
        <v>78</v>
      </c>
      <c r="D49" s="30">
        <f t="shared" si="2"/>
        <v>46.8</v>
      </c>
      <c r="E49" s="29"/>
      <c r="F49" s="29"/>
      <c r="G49" s="29"/>
      <c r="H49" s="35">
        <v>46.8</v>
      </c>
      <c r="I49" s="14"/>
      <c r="J49" s="33"/>
      <c r="K49" s="54"/>
      <c r="L49" s="20"/>
    </row>
    <row r="50" spans="1:25" ht="64.5" customHeight="1">
      <c r="A50" s="9" t="s">
        <v>9</v>
      </c>
      <c r="B50" s="28" t="s">
        <v>10</v>
      </c>
      <c r="C50" s="28"/>
      <c r="D50" s="14">
        <f t="shared" si="2"/>
        <v>39087</v>
      </c>
      <c r="E50" s="24">
        <f>SUM(E51:E86)</f>
        <v>0</v>
      </c>
      <c r="F50" s="24">
        <f>SUM(F51:F86)</f>
        <v>0</v>
      </c>
      <c r="G50" s="24">
        <f>SUM(G51:G86)</f>
        <v>0</v>
      </c>
      <c r="H50" s="14">
        <f>H51+H52+H65+H86</f>
        <v>39087</v>
      </c>
      <c r="I50" s="24">
        <f>SUM(I51:I86)</f>
        <v>0</v>
      </c>
      <c r="J50" s="36"/>
      <c r="K50" s="54"/>
      <c r="L50" s="6"/>
      <c r="M50" s="6"/>
      <c r="N50" s="6"/>
      <c r="O50" s="6"/>
      <c r="P50" s="6"/>
      <c r="Q50" s="6"/>
      <c r="R50" s="6"/>
      <c r="S50" s="6"/>
      <c r="T50" s="6"/>
      <c r="U50" s="6"/>
      <c r="V50" s="6"/>
      <c r="W50" s="6"/>
      <c r="X50" s="6"/>
      <c r="Y50" s="6"/>
    </row>
    <row r="51" spans="1:25" s="21" customFormat="1" ht="21" customHeight="1">
      <c r="A51" s="4"/>
      <c r="B51" s="32"/>
      <c r="C51" s="32" t="s">
        <v>33</v>
      </c>
      <c r="D51" s="14">
        <f t="shared" si="2"/>
        <v>1200</v>
      </c>
      <c r="E51" s="14"/>
      <c r="F51" s="14"/>
      <c r="G51" s="14"/>
      <c r="H51" s="14">
        <v>1200</v>
      </c>
      <c r="I51" s="14"/>
      <c r="J51" s="26"/>
      <c r="K51" s="54"/>
      <c r="L51" s="20"/>
    </row>
    <row r="52" spans="1:25" s="21" customFormat="1" ht="21.75" customHeight="1">
      <c r="A52" s="4"/>
      <c r="B52" s="32"/>
      <c r="C52" s="12" t="s">
        <v>41</v>
      </c>
      <c r="D52" s="14">
        <f t="shared" si="2"/>
        <v>15173</v>
      </c>
      <c r="E52" s="14"/>
      <c r="F52" s="14"/>
      <c r="G52" s="14"/>
      <c r="H52" s="14">
        <f>SUM(H53:H64)</f>
        <v>15173</v>
      </c>
      <c r="I52" s="14"/>
      <c r="J52" s="19"/>
      <c r="K52" s="54"/>
      <c r="L52" s="20"/>
    </row>
    <row r="53" spans="1:25" ht="21.75" customHeight="1">
      <c r="A53" s="9"/>
      <c r="B53" s="28"/>
      <c r="C53" s="23" t="s">
        <v>93</v>
      </c>
      <c r="D53" s="24">
        <f t="shared" si="2"/>
        <v>2000</v>
      </c>
      <c r="E53" s="24"/>
      <c r="F53" s="24"/>
      <c r="G53" s="24"/>
      <c r="H53" s="25">
        <v>2000</v>
      </c>
      <c r="I53" s="24"/>
      <c r="J53" s="15"/>
      <c r="K53" s="54"/>
      <c r="L53" s="6"/>
    </row>
    <row r="54" spans="1:25" ht="21.75" customHeight="1">
      <c r="A54" s="9"/>
      <c r="B54" s="28"/>
      <c r="C54" s="23" t="s">
        <v>94</v>
      </c>
      <c r="D54" s="24">
        <f t="shared" si="2"/>
        <v>990</v>
      </c>
      <c r="E54" s="24"/>
      <c r="F54" s="24"/>
      <c r="G54" s="24"/>
      <c r="H54" s="25">
        <v>990</v>
      </c>
      <c r="I54" s="24"/>
      <c r="J54" s="15"/>
      <c r="K54" s="54"/>
      <c r="L54" s="6"/>
    </row>
    <row r="55" spans="1:25" ht="21.75" customHeight="1">
      <c r="A55" s="9"/>
      <c r="B55" s="28"/>
      <c r="C55" s="23" t="s">
        <v>95</v>
      </c>
      <c r="D55" s="24">
        <f t="shared" si="2"/>
        <v>750</v>
      </c>
      <c r="E55" s="24"/>
      <c r="F55" s="24"/>
      <c r="G55" s="24"/>
      <c r="H55" s="25">
        <v>750</v>
      </c>
      <c r="I55" s="24"/>
      <c r="J55" s="15"/>
      <c r="K55" s="54"/>
      <c r="L55" s="6"/>
    </row>
    <row r="56" spans="1:25" ht="21.75" customHeight="1">
      <c r="A56" s="9"/>
      <c r="B56" s="28"/>
      <c r="C56" s="23" t="s">
        <v>96</v>
      </c>
      <c r="D56" s="24">
        <f t="shared" si="2"/>
        <v>100</v>
      </c>
      <c r="E56" s="24"/>
      <c r="F56" s="24"/>
      <c r="G56" s="24"/>
      <c r="H56" s="25">
        <v>100</v>
      </c>
      <c r="I56" s="24"/>
      <c r="J56" s="15"/>
      <c r="K56" s="54"/>
      <c r="L56" s="6"/>
    </row>
    <row r="57" spans="1:25" ht="21.75" customHeight="1">
      <c r="A57" s="9"/>
      <c r="B57" s="28"/>
      <c r="C57" s="23" t="s">
        <v>97</v>
      </c>
      <c r="D57" s="24">
        <f t="shared" si="2"/>
        <v>2500</v>
      </c>
      <c r="E57" s="24"/>
      <c r="F57" s="24"/>
      <c r="G57" s="24"/>
      <c r="H57" s="25">
        <v>2500</v>
      </c>
      <c r="I57" s="24"/>
      <c r="J57" s="15"/>
      <c r="K57" s="54"/>
      <c r="L57" s="6"/>
    </row>
    <row r="58" spans="1:25" ht="21.75" customHeight="1">
      <c r="A58" s="9"/>
      <c r="B58" s="28"/>
      <c r="C58" s="23" t="s">
        <v>98</v>
      </c>
      <c r="D58" s="24">
        <f t="shared" si="2"/>
        <v>1503</v>
      </c>
      <c r="E58" s="24"/>
      <c r="F58" s="24"/>
      <c r="G58" s="24"/>
      <c r="H58" s="25">
        <v>1503</v>
      </c>
      <c r="I58" s="24"/>
      <c r="J58" s="15"/>
      <c r="K58" s="54"/>
      <c r="L58" s="6"/>
    </row>
    <row r="59" spans="1:25" ht="21.75" customHeight="1">
      <c r="A59" s="9"/>
      <c r="B59" s="28"/>
      <c r="C59" s="23" t="s">
        <v>99</v>
      </c>
      <c r="D59" s="24">
        <f t="shared" si="2"/>
        <v>1300</v>
      </c>
      <c r="E59" s="24"/>
      <c r="F59" s="24"/>
      <c r="G59" s="24"/>
      <c r="H59" s="25">
        <v>1300</v>
      </c>
      <c r="I59" s="24"/>
      <c r="J59" s="15"/>
      <c r="K59" s="54"/>
      <c r="L59" s="6"/>
    </row>
    <row r="60" spans="1:25" ht="21.75" customHeight="1">
      <c r="A60" s="9"/>
      <c r="B60" s="28"/>
      <c r="C60" s="23" t="s">
        <v>100</v>
      </c>
      <c r="D60" s="24">
        <f t="shared" si="2"/>
        <v>580</v>
      </c>
      <c r="E60" s="24"/>
      <c r="F60" s="24"/>
      <c r="G60" s="24"/>
      <c r="H60" s="25">
        <v>580</v>
      </c>
      <c r="I60" s="24"/>
      <c r="J60" s="15"/>
      <c r="K60" s="54"/>
      <c r="L60" s="6"/>
    </row>
    <row r="61" spans="1:25" ht="21.75" customHeight="1">
      <c r="A61" s="9"/>
      <c r="B61" s="28"/>
      <c r="C61" s="23" t="s">
        <v>101</v>
      </c>
      <c r="D61" s="24">
        <f t="shared" si="2"/>
        <v>1500</v>
      </c>
      <c r="E61" s="24"/>
      <c r="F61" s="24"/>
      <c r="G61" s="24"/>
      <c r="H61" s="25">
        <v>1500</v>
      </c>
      <c r="I61" s="24"/>
      <c r="J61" s="15"/>
      <c r="K61" s="54"/>
      <c r="L61" s="6"/>
    </row>
    <row r="62" spans="1:25" ht="21.75" customHeight="1">
      <c r="A62" s="9"/>
      <c r="B62" s="28"/>
      <c r="C62" s="23" t="s">
        <v>80</v>
      </c>
      <c r="D62" s="24">
        <f t="shared" si="2"/>
        <v>1200</v>
      </c>
      <c r="E62" s="24"/>
      <c r="F62" s="24"/>
      <c r="G62" s="24"/>
      <c r="H62" s="25">
        <v>1200</v>
      </c>
      <c r="I62" s="24"/>
      <c r="J62" s="15"/>
      <c r="K62" s="54"/>
      <c r="L62" s="6"/>
    </row>
    <row r="63" spans="1:25" ht="21.75" customHeight="1">
      <c r="A63" s="9"/>
      <c r="B63" s="28"/>
      <c r="C63" s="23" t="s">
        <v>102</v>
      </c>
      <c r="D63" s="24">
        <f t="shared" si="2"/>
        <v>1400</v>
      </c>
      <c r="E63" s="24"/>
      <c r="F63" s="24"/>
      <c r="G63" s="24"/>
      <c r="H63" s="25">
        <v>1400</v>
      </c>
      <c r="I63" s="24"/>
      <c r="J63" s="15"/>
      <c r="K63" s="54"/>
      <c r="L63" s="6"/>
    </row>
    <row r="64" spans="1:25" ht="21.75" customHeight="1">
      <c r="A64" s="9"/>
      <c r="B64" s="28"/>
      <c r="C64" s="23" t="s">
        <v>103</v>
      </c>
      <c r="D64" s="24">
        <f t="shared" si="2"/>
        <v>1350</v>
      </c>
      <c r="E64" s="24"/>
      <c r="F64" s="24"/>
      <c r="G64" s="24"/>
      <c r="H64" s="25">
        <v>1350</v>
      </c>
      <c r="I64" s="24"/>
      <c r="J64" s="15"/>
      <c r="K64" s="54"/>
      <c r="L64" s="6"/>
    </row>
    <row r="65" spans="1:12" s="21" customFormat="1" ht="21.75" customHeight="1">
      <c r="A65" s="4"/>
      <c r="B65" s="32"/>
      <c r="C65" s="12" t="s">
        <v>39</v>
      </c>
      <c r="D65" s="14">
        <f t="shared" si="2"/>
        <v>21439</v>
      </c>
      <c r="E65" s="14"/>
      <c r="F65" s="14"/>
      <c r="G65" s="14"/>
      <c r="H65" s="14">
        <f>SUM(H66:H85)</f>
        <v>21439</v>
      </c>
      <c r="I65" s="14"/>
      <c r="J65" s="19"/>
      <c r="K65" s="54"/>
      <c r="L65" s="20"/>
    </row>
    <row r="66" spans="1:12" s="21" customFormat="1" ht="21.75" customHeight="1">
      <c r="A66" s="4"/>
      <c r="B66" s="32"/>
      <c r="C66" s="23" t="s">
        <v>104</v>
      </c>
      <c r="D66" s="24">
        <f t="shared" si="2"/>
        <v>300</v>
      </c>
      <c r="E66" s="14"/>
      <c r="F66" s="14"/>
      <c r="G66" s="14"/>
      <c r="H66" s="25">
        <v>300</v>
      </c>
      <c r="I66" s="14"/>
      <c r="J66" s="26"/>
      <c r="K66" s="54"/>
      <c r="L66" s="20"/>
    </row>
    <row r="67" spans="1:12" s="21" customFormat="1" ht="21.75" customHeight="1">
      <c r="A67" s="4"/>
      <c r="B67" s="32"/>
      <c r="C67" s="23" t="s">
        <v>67</v>
      </c>
      <c r="D67" s="24">
        <f t="shared" si="2"/>
        <v>350</v>
      </c>
      <c r="E67" s="14"/>
      <c r="F67" s="14"/>
      <c r="G67" s="14"/>
      <c r="H67" s="25">
        <v>350</v>
      </c>
      <c r="I67" s="14"/>
      <c r="J67" s="26"/>
      <c r="K67" s="54"/>
      <c r="L67" s="20"/>
    </row>
    <row r="68" spans="1:12" s="21" customFormat="1" ht="21.75" customHeight="1">
      <c r="A68" s="4"/>
      <c r="B68" s="32"/>
      <c r="C68" s="23" t="s">
        <v>68</v>
      </c>
      <c r="D68" s="24">
        <f t="shared" si="2"/>
        <v>1000</v>
      </c>
      <c r="E68" s="14"/>
      <c r="F68" s="14"/>
      <c r="G68" s="14"/>
      <c r="H68" s="25">
        <v>1000</v>
      </c>
      <c r="I68" s="14"/>
      <c r="J68" s="26"/>
      <c r="K68" s="54"/>
      <c r="L68" s="20"/>
    </row>
    <row r="69" spans="1:12" s="21" customFormat="1" ht="21.75" customHeight="1">
      <c r="A69" s="4"/>
      <c r="B69" s="32"/>
      <c r="C69" s="23" t="s">
        <v>105</v>
      </c>
      <c r="D69" s="24">
        <f t="shared" si="2"/>
        <v>200</v>
      </c>
      <c r="E69" s="14"/>
      <c r="F69" s="14"/>
      <c r="G69" s="14"/>
      <c r="H69" s="25">
        <v>200</v>
      </c>
      <c r="I69" s="14"/>
      <c r="J69" s="26"/>
      <c r="K69" s="54"/>
      <c r="L69" s="20"/>
    </row>
    <row r="70" spans="1:12" s="21" customFormat="1" ht="21.75" customHeight="1">
      <c r="A70" s="4"/>
      <c r="B70" s="32"/>
      <c r="C70" s="23" t="s">
        <v>69</v>
      </c>
      <c r="D70" s="24">
        <f t="shared" si="2"/>
        <v>200</v>
      </c>
      <c r="E70" s="14"/>
      <c r="F70" s="14"/>
      <c r="G70" s="14"/>
      <c r="H70" s="25">
        <v>200</v>
      </c>
      <c r="I70" s="14"/>
      <c r="J70" s="26"/>
      <c r="K70" s="54"/>
      <c r="L70" s="20"/>
    </row>
    <row r="71" spans="1:12" s="21" customFormat="1" ht="21.75" customHeight="1">
      <c r="A71" s="4"/>
      <c r="B71" s="32"/>
      <c r="C71" s="23" t="s">
        <v>70</v>
      </c>
      <c r="D71" s="24">
        <f t="shared" ref="D71:D102" si="3">SUM(E71:I71)</f>
        <v>200</v>
      </c>
      <c r="E71" s="14"/>
      <c r="F71" s="14"/>
      <c r="G71" s="14"/>
      <c r="H71" s="25">
        <v>200</v>
      </c>
      <c r="I71" s="14"/>
      <c r="J71" s="26"/>
      <c r="K71" s="54"/>
      <c r="L71" s="20"/>
    </row>
    <row r="72" spans="1:12" s="21" customFormat="1" ht="21.75" customHeight="1">
      <c r="A72" s="4"/>
      <c r="B72" s="32"/>
      <c r="C72" s="23" t="s">
        <v>106</v>
      </c>
      <c r="D72" s="24">
        <f t="shared" si="3"/>
        <v>589</v>
      </c>
      <c r="E72" s="14"/>
      <c r="F72" s="14"/>
      <c r="G72" s="14"/>
      <c r="H72" s="25">
        <v>589</v>
      </c>
      <c r="I72" s="14"/>
      <c r="J72" s="26"/>
      <c r="K72" s="54"/>
      <c r="L72" s="20"/>
    </row>
    <row r="73" spans="1:12" s="21" customFormat="1" ht="21.75" customHeight="1">
      <c r="A73" s="4"/>
      <c r="B73" s="32"/>
      <c r="C73" s="23" t="s">
        <v>71</v>
      </c>
      <c r="D73" s="24">
        <f t="shared" si="3"/>
        <v>900</v>
      </c>
      <c r="E73" s="14"/>
      <c r="F73" s="14"/>
      <c r="G73" s="14"/>
      <c r="H73" s="25">
        <v>900</v>
      </c>
      <c r="I73" s="14"/>
      <c r="J73" s="26"/>
      <c r="K73" s="54"/>
      <c r="L73" s="20"/>
    </row>
    <row r="74" spans="1:12" s="21" customFormat="1" ht="21.75" customHeight="1">
      <c r="A74" s="4"/>
      <c r="B74" s="32"/>
      <c r="C74" s="23" t="s">
        <v>73</v>
      </c>
      <c r="D74" s="24">
        <f t="shared" si="3"/>
        <v>1900</v>
      </c>
      <c r="E74" s="14"/>
      <c r="F74" s="14"/>
      <c r="G74" s="14"/>
      <c r="H74" s="25">
        <v>1900</v>
      </c>
      <c r="I74" s="14"/>
      <c r="J74" s="26"/>
      <c r="K74" s="54"/>
      <c r="L74" s="20"/>
    </row>
    <row r="75" spans="1:12" s="21" customFormat="1" ht="21.75" customHeight="1">
      <c r="A75" s="4"/>
      <c r="B75" s="32"/>
      <c r="C75" s="23" t="s">
        <v>74</v>
      </c>
      <c r="D75" s="24">
        <f t="shared" si="3"/>
        <v>1000</v>
      </c>
      <c r="E75" s="14"/>
      <c r="F75" s="14"/>
      <c r="G75" s="14"/>
      <c r="H75" s="25">
        <v>1000</v>
      </c>
      <c r="I75" s="14"/>
      <c r="J75" s="26"/>
      <c r="K75" s="54"/>
      <c r="L75" s="20"/>
    </row>
    <row r="76" spans="1:12" s="21" customFormat="1" ht="21.75" customHeight="1">
      <c r="A76" s="4"/>
      <c r="B76" s="32"/>
      <c r="C76" s="23" t="s">
        <v>72</v>
      </c>
      <c r="D76" s="24">
        <f t="shared" si="3"/>
        <v>1500</v>
      </c>
      <c r="E76" s="14"/>
      <c r="F76" s="14"/>
      <c r="G76" s="14"/>
      <c r="H76" s="25">
        <v>1500</v>
      </c>
      <c r="I76" s="14"/>
      <c r="J76" s="26"/>
      <c r="K76" s="54"/>
      <c r="L76" s="20"/>
    </row>
    <row r="77" spans="1:12" s="21" customFormat="1" ht="21.75" customHeight="1">
      <c r="A77" s="4"/>
      <c r="B77" s="32"/>
      <c r="C77" s="23" t="s">
        <v>107</v>
      </c>
      <c r="D77" s="24">
        <f t="shared" si="3"/>
        <v>2200</v>
      </c>
      <c r="E77" s="14"/>
      <c r="F77" s="14"/>
      <c r="G77" s="14"/>
      <c r="H77" s="25">
        <v>2200</v>
      </c>
      <c r="I77" s="14"/>
      <c r="J77" s="26"/>
      <c r="K77" s="54"/>
      <c r="L77" s="20"/>
    </row>
    <row r="78" spans="1:12" s="21" customFormat="1" ht="21.75" customHeight="1">
      <c r="A78" s="4"/>
      <c r="B78" s="32"/>
      <c r="C78" s="23" t="s">
        <v>108</v>
      </c>
      <c r="D78" s="24">
        <f t="shared" si="3"/>
        <v>1000</v>
      </c>
      <c r="E78" s="14"/>
      <c r="F78" s="14"/>
      <c r="G78" s="14"/>
      <c r="H78" s="25">
        <v>1000</v>
      </c>
      <c r="I78" s="14"/>
      <c r="J78" s="26"/>
      <c r="K78" s="54"/>
      <c r="L78" s="20"/>
    </row>
    <row r="79" spans="1:12" s="21" customFormat="1" ht="21.75" customHeight="1">
      <c r="A79" s="4"/>
      <c r="B79" s="32"/>
      <c r="C79" s="23" t="s">
        <v>75</v>
      </c>
      <c r="D79" s="24">
        <f t="shared" si="3"/>
        <v>1500</v>
      </c>
      <c r="E79" s="14"/>
      <c r="F79" s="14"/>
      <c r="G79" s="14"/>
      <c r="H79" s="25">
        <v>1500</v>
      </c>
      <c r="I79" s="14"/>
      <c r="J79" s="26"/>
      <c r="K79" s="54"/>
      <c r="L79" s="20"/>
    </row>
    <row r="80" spans="1:12" s="21" customFormat="1" ht="21.75" customHeight="1">
      <c r="A80" s="4"/>
      <c r="B80" s="32"/>
      <c r="C80" s="23" t="s">
        <v>109</v>
      </c>
      <c r="D80" s="24">
        <f t="shared" si="3"/>
        <v>500</v>
      </c>
      <c r="E80" s="14"/>
      <c r="F80" s="14"/>
      <c r="G80" s="14"/>
      <c r="H80" s="25">
        <v>500</v>
      </c>
      <c r="I80" s="14"/>
      <c r="J80" s="26"/>
      <c r="K80" s="54"/>
      <c r="L80" s="20"/>
    </row>
    <row r="81" spans="1:27" s="21" customFormat="1" ht="21.75" customHeight="1">
      <c r="A81" s="4"/>
      <c r="B81" s="32"/>
      <c r="C81" s="23" t="s">
        <v>76</v>
      </c>
      <c r="D81" s="24">
        <f t="shared" si="3"/>
        <v>2400</v>
      </c>
      <c r="E81" s="14"/>
      <c r="F81" s="14"/>
      <c r="G81" s="14"/>
      <c r="H81" s="25">
        <v>2400</v>
      </c>
      <c r="I81" s="14"/>
      <c r="J81" s="26"/>
      <c r="K81" s="54"/>
      <c r="L81" s="20"/>
    </row>
    <row r="82" spans="1:27" s="21" customFormat="1" ht="21.75" customHeight="1">
      <c r="A82" s="4"/>
      <c r="B82" s="32"/>
      <c r="C82" s="23" t="s">
        <v>77</v>
      </c>
      <c r="D82" s="24">
        <f t="shared" si="3"/>
        <v>1700</v>
      </c>
      <c r="E82" s="14"/>
      <c r="F82" s="14"/>
      <c r="G82" s="14"/>
      <c r="H82" s="25">
        <v>1700</v>
      </c>
      <c r="I82" s="14"/>
      <c r="J82" s="26"/>
      <c r="K82" s="54"/>
      <c r="L82" s="20"/>
    </row>
    <row r="83" spans="1:27" s="21" customFormat="1" ht="21.75" customHeight="1">
      <c r="A83" s="4"/>
      <c r="B83" s="32"/>
      <c r="C83" s="23" t="s">
        <v>110</v>
      </c>
      <c r="D83" s="24">
        <f t="shared" si="3"/>
        <v>600</v>
      </c>
      <c r="E83" s="14"/>
      <c r="F83" s="14"/>
      <c r="G83" s="14"/>
      <c r="H83" s="25">
        <v>600</v>
      </c>
      <c r="I83" s="14"/>
      <c r="J83" s="26"/>
      <c r="K83" s="54"/>
      <c r="L83" s="20"/>
    </row>
    <row r="84" spans="1:27" s="21" customFormat="1" ht="21.75" customHeight="1">
      <c r="A84" s="4"/>
      <c r="B84" s="32"/>
      <c r="C84" s="23" t="s">
        <v>111</v>
      </c>
      <c r="D84" s="24">
        <f t="shared" si="3"/>
        <v>1600</v>
      </c>
      <c r="E84" s="14"/>
      <c r="F84" s="14"/>
      <c r="G84" s="14"/>
      <c r="H84" s="25">
        <v>1600</v>
      </c>
      <c r="I84" s="14"/>
      <c r="J84" s="26"/>
      <c r="K84" s="54"/>
      <c r="L84" s="20"/>
    </row>
    <row r="85" spans="1:27" s="21" customFormat="1" ht="21.75" customHeight="1">
      <c r="A85" s="4"/>
      <c r="B85" s="32"/>
      <c r="C85" s="23" t="s">
        <v>112</v>
      </c>
      <c r="D85" s="24">
        <f t="shared" si="3"/>
        <v>1800</v>
      </c>
      <c r="E85" s="14"/>
      <c r="F85" s="14"/>
      <c r="G85" s="14"/>
      <c r="H85" s="25">
        <v>1800</v>
      </c>
      <c r="I85" s="14"/>
      <c r="J85" s="26"/>
      <c r="K85" s="54"/>
      <c r="L85" s="20"/>
    </row>
    <row r="86" spans="1:27" s="21" customFormat="1" ht="21.75" customHeight="1">
      <c r="A86" s="4"/>
      <c r="B86" s="32"/>
      <c r="C86" s="12" t="s">
        <v>42</v>
      </c>
      <c r="D86" s="14">
        <f t="shared" si="3"/>
        <v>1275</v>
      </c>
      <c r="E86" s="14"/>
      <c r="F86" s="14"/>
      <c r="G86" s="14"/>
      <c r="H86" s="14">
        <f>H87</f>
        <v>1275</v>
      </c>
      <c r="I86" s="14"/>
      <c r="J86" s="19"/>
      <c r="K86" s="54"/>
      <c r="L86" s="20"/>
    </row>
    <row r="87" spans="1:27" s="21" customFormat="1" ht="21.75" customHeight="1">
      <c r="A87" s="4"/>
      <c r="B87" s="32"/>
      <c r="C87" s="23" t="s">
        <v>78</v>
      </c>
      <c r="D87" s="24">
        <f t="shared" si="3"/>
        <v>1275</v>
      </c>
      <c r="E87" s="14"/>
      <c r="F87" s="14"/>
      <c r="G87" s="14"/>
      <c r="H87" s="25">
        <v>1275</v>
      </c>
      <c r="I87" s="14"/>
      <c r="J87" s="26"/>
      <c r="K87" s="54"/>
      <c r="L87" s="20"/>
    </row>
    <row r="88" spans="1:27" s="21" customFormat="1" ht="69.75" customHeight="1">
      <c r="A88" s="4">
        <v>4</v>
      </c>
      <c r="B88" s="12" t="s">
        <v>60</v>
      </c>
      <c r="C88" s="12"/>
      <c r="D88" s="14">
        <f t="shared" si="3"/>
        <v>55760</v>
      </c>
      <c r="E88" s="14">
        <f>E89</f>
        <v>0</v>
      </c>
      <c r="F88" s="14">
        <f t="shared" ref="F88:I88" si="4">F89</f>
        <v>0</v>
      </c>
      <c r="G88" s="14">
        <f t="shared" si="4"/>
        <v>0</v>
      </c>
      <c r="H88" s="14">
        <f t="shared" si="4"/>
        <v>55760</v>
      </c>
      <c r="I88" s="14">
        <f t="shared" si="4"/>
        <v>0</v>
      </c>
      <c r="J88" s="26"/>
      <c r="K88" s="54"/>
      <c r="L88" s="20"/>
      <c r="M88" s="20"/>
      <c r="N88" s="20"/>
      <c r="O88" s="20"/>
      <c r="P88" s="20"/>
      <c r="Q88" s="20"/>
      <c r="R88" s="20"/>
      <c r="S88" s="20"/>
      <c r="T88" s="20"/>
      <c r="U88" s="20"/>
      <c r="V88" s="20"/>
      <c r="W88" s="20"/>
      <c r="X88" s="20"/>
      <c r="Y88" s="20"/>
      <c r="Z88" s="20"/>
    </row>
    <row r="89" spans="1:27" ht="54.75" customHeight="1">
      <c r="A89" s="9" t="s">
        <v>11</v>
      </c>
      <c r="B89" s="28" t="s">
        <v>12</v>
      </c>
      <c r="C89" s="28"/>
      <c r="D89" s="14">
        <f t="shared" si="3"/>
        <v>55760</v>
      </c>
      <c r="E89" s="24">
        <f>SUM(E90:E128)</f>
        <v>0</v>
      </c>
      <c r="F89" s="24">
        <f>SUM(F90:F128)</f>
        <v>0</v>
      </c>
      <c r="G89" s="24">
        <f>SUM(G90:G128)</f>
        <v>0</v>
      </c>
      <c r="H89" s="24">
        <f>H90+H92+H105+H126+H128</f>
        <v>55760</v>
      </c>
      <c r="I89" s="24">
        <f>SUM(I90:I128)</f>
        <v>0</v>
      </c>
      <c r="J89" s="37"/>
      <c r="K89" s="54"/>
      <c r="L89" s="6"/>
      <c r="M89" s="6"/>
      <c r="N89" s="6"/>
      <c r="O89" s="6"/>
      <c r="P89" s="6"/>
      <c r="Q89" s="6"/>
      <c r="R89" s="6"/>
      <c r="S89" s="6"/>
      <c r="T89" s="6"/>
      <c r="U89" s="6"/>
      <c r="V89" s="6"/>
      <c r="W89" s="6"/>
      <c r="X89" s="6"/>
      <c r="Y89" s="6"/>
      <c r="Z89" s="6"/>
      <c r="AA89" s="6"/>
    </row>
    <row r="90" spans="1:27" s="21" customFormat="1" ht="23.25" customHeight="1">
      <c r="A90" s="4"/>
      <c r="B90" s="32"/>
      <c r="C90" s="12" t="s">
        <v>43</v>
      </c>
      <c r="D90" s="14">
        <f t="shared" si="3"/>
        <v>306</v>
      </c>
      <c r="E90" s="14"/>
      <c r="F90" s="14"/>
      <c r="G90" s="14"/>
      <c r="H90" s="14">
        <f>H91</f>
        <v>306</v>
      </c>
      <c r="I90" s="14"/>
      <c r="J90" s="38"/>
      <c r="K90" s="54"/>
      <c r="L90" s="20"/>
    </row>
    <row r="91" spans="1:27" ht="23.25" customHeight="1">
      <c r="A91" s="9"/>
      <c r="B91" s="28"/>
      <c r="C91" s="23" t="s">
        <v>113</v>
      </c>
      <c r="D91" s="24">
        <f t="shared" si="3"/>
        <v>306</v>
      </c>
      <c r="E91" s="24"/>
      <c r="F91" s="24"/>
      <c r="G91" s="24"/>
      <c r="H91" s="25">
        <v>306</v>
      </c>
      <c r="I91" s="24"/>
      <c r="J91" s="15"/>
      <c r="K91" s="54"/>
      <c r="L91" s="6"/>
    </row>
    <row r="92" spans="1:27" s="21" customFormat="1" ht="23.25" customHeight="1">
      <c r="A92" s="4"/>
      <c r="B92" s="32"/>
      <c r="C92" s="12" t="s">
        <v>41</v>
      </c>
      <c r="D92" s="14">
        <f t="shared" si="3"/>
        <v>21761</v>
      </c>
      <c r="E92" s="14"/>
      <c r="F92" s="14"/>
      <c r="G92" s="14"/>
      <c r="H92" s="14">
        <f>SUM(H93:H104)</f>
        <v>21761</v>
      </c>
      <c r="I92" s="14"/>
      <c r="J92" s="38"/>
      <c r="K92" s="54"/>
      <c r="L92" s="20"/>
    </row>
    <row r="93" spans="1:27" s="21" customFormat="1" ht="23.25" customHeight="1">
      <c r="A93" s="4"/>
      <c r="B93" s="32"/>
      <c r="C93" s="23" t="s">
        <v>93</v>
      </c>
      <c r="D93" s="24">
        <f t="shared" si="3"/>
        <v>2250</v>
      </c>
      <c r="E93" s="14"/>
      <c r="F93" s="14"/>
      <c r="G93" s="14"/>
      <c r="H93" s="25">
        <v>2250</v>
      </c>
      <c r="I93" s="14"/>
      <c r="J93" s="26"/>
      <c r="K93" s="54"/>
      <c r="L93" s="20"/>
    </row>
    <row r="94" spans="1:27" s="21" customFormat="1" ht="23.25" customHeight="1">
      <c r="A94" s="4"/>
      <c r="B94" s="32"/>
      <c r="C94" s="23" t="s">
        <v>94</v>
      </c>
      <c r="D94" s="24">
        <f t="shared" si="3"/>
        <v>1300</v>
      </c>
      <c r="E94" s="14"/>
      <c r="F94" s="14"/>
      <c r="G94" s="14"/>
      <c r="H94" s="25">
        <v>1300</v>
      </c>
      <c r="I94" s="14"/>
      <c r="J94" s="26"/>
      <c r="K94" s="54"/>
      <c r="L94" s="20"/>
    </row>
    <row r="95" spans="1:27" s="21" customFormat="1" ht="23.25" customHeight="1">
      <c r="A95" s="4"/>
      <c r="B95" s="32"/>
      <c r="C95" s="23" t="s">
        <v>95</v>
      </c>
      <c r="D95" s="24">
        <f t="shared" si="3"/>
        <v>1300</v>
      </c>
      <c r="E95" s="14"/>
      <c r="F95" s="14"/>
      <c r="G95" s="14"/>
      <c r="H95" s="25">
        <v>1300</v>
      </c>
      <c r="I95" s="14"/>
      <c r="J95" s="26"/>
      <c r="K95" s="54"/>
      <c r="L95" s="20"/>
    </row>
    <row r="96" spans="1:27" s="21" customFormat="1" ht="23.25" customHeight="1">
      <c r="A96" s="4"/>
      <c r="B96" s="32"/>
      <c r="C96" s="23" t="s">
        <v>96</v>
      </c>
      <c r="D96" s="24">
        <f t="shared" si="3"/>
        <v>721</v>
      </c>
      <c r="E96" s="14"/>
      <c r="F96" s="14"/>
      <c r="G96" s="14"/>
      <c r="H96" s="25">
        <v>721</v>
      </c>
      <c r="I96" s="14"/>
      <c r="J96" s="26"/>
      <c r="K96" s="54"/>
      <c r="L96" s="20"/>
    </row>
    <row r="97" spans="1:12" s="21" customFormat="1" ht="23.25" customHeight="1">
      <c r="A97" s="4"/>
      <c r="B97" s="32"/>
      <c r="C97" s="23" t="s">
        <v>97</v>
      </c>
      <c r="D97" s="24">
        <f t="shared" si="3"/>
        <v>2500</v>
      </c>
      <c r="E97" s="14"/>
      <c r="F97" s="14"/>
      <c r="G97" s="14"/>
      <c r="H97" s="25">
        <v>2500</v>
      </c>
      <c r="I97" s="14"/>
      <c r="J97" s="26"/>
      <c r="K97" s="54"/>
      <c r="L97" s="20"/>
    </row>
    <row r="98" spans="1:12" s="21" customFormat="1" ht="23.25" customHeight="1">
      <c r="A98" s="4"/>
      <c r="B98" s="32"/>
      <c r="C98" s="23" t="s">
        <v>98</v>
      </c>
      <c r="D98" s="24">
        <f t="shared" si="3"/>
        <v>2100</v>
      </c>
      <c r="E98" s="14"/>
      <c r="F98" s="14"/>
      <c r="G98" s="14"/>
      <c r="H98" s="25">
        <v>2100</v>
      </c>
      <c r="I98" s="14"/>
      <c r="J98" s="26"/>
      <c r="K98" s="54"/>
      <c r="L98" s="20"/>
    </row>
    <row r="99" spans="1:12" s="21" customFormat="1" ht="23.25" customHeight="1">
      <c r="A99" s="4"/>
      <c r="B99" s="32"/>
      <c r="C99" s="23" t="s">
        <v>99</v>
      </c>
      <c r="D99" s="24">
        <f t="shared" si="3"/>
        <v>2200</v>
      </c>
      <c r="E99" s="14"/>
      <c r="F99" s="14"/>
      <c r="G99" s="14"/>
      <c r="H99" s="25">
        <v>2200</v>
      </c>
      <c r="I99" s="14"/>
      <c r="J99" s="26"/>
      <c r="K99" s="54"/>
      <c r="L99" s="20"/>
    </row>
    <row r="100" spans="1:12" s="21" customFormat="1" ht="23.25" customHeight="1">
      <c r="A100" s="4"/>
      <c r="B100" s="32"/>
      <c r="C100" s="23" t="s">
        <v>100</v>
      </c>
      <c r="D100" s="24">
        <f t="shared" si="3"/>
        <v>1100</v>
      </c>
      <c r="E100" s="14"/>
      <c r="F100" s="14"/>
      <c r="G100" s="14"/>
      <c r="H100" s="25">
        <v>1100</v>
      </c>
      <c r="I100" s="14"/>
      <c r="J100" s="26"/>
      <c r="K100" s="54"/>
      <c r="L100" s="20"/>
    </row>
    <row r="101" spans="1:12" s="21" customFormat="1" ht="23.25" customHeight="1">
      <c r="A101" s="4"/>
      <c r="B101" s="32"/>
      <c r="C101" s="23" t="s">
        <v>101</v>
      </c>
      <c r="D101" s="24">
        <f t="shared" si="3"/>
        <v>1900</v>
      </c>
      <c r="E101" s="14"/>
      <c r="F101" s="14"/>
      <c r="G101" s="14"/>
      <c r="H101" s="25">
        <v>1900</v>
      </c>
      <c r="I101" s="14"/>
      <c r="J101" s="26"/>
      <c r="K101" s="54"/>
      <c r="L101" s="20"/>
    </row>
    <row r="102" spans="1:12" s="21" customFormat="1" ht="23.25" customHeight="1">
      <c r="A102" s="4"/>
      <c r="B102" s="32"/>
      <c r="C102" s="23" t="s">
        <v>80</v>
      </c>
      <c r="D102" s="24">
        <f t="shared" si="3"/>
        <v>1900</v>
      </c>
      <c r="E102" s="14"/>
      <c r="F102" s="14"/>
      <c r="G102" s="14"/>
      <c r="H102" s="25">
        <v>1900</v>
      </c>
      <c r="I102" s="14"/>
      <c r="J102" s="26"/>
      <c r="K102" s="54"/>
      <c r="L102" s="20"/>
    </row>
    <row r="103" spans="1:12" s="21" customFormat="1" ht="23.25" customHeight="1">
      <c r="A103" s="4"/>
      <c r="B103" s="32"/>
      <c r="C103" s="23" t="s">
        <v>102</v>
      </c>
      <c r="D103" s="24">
        <f t="shared" ref="D103:D134" si="5">SUM(E103:I103)</f>
        <v>2250</v>
      </c>
      <c r="E103" s="14"/>
      <c r="F103" s="14"/>
      <c r="G103" s="14"/>
      <c r="H103" s="25">
        <v>2250</v>
      </c>
      <c r="I103" s="14"/>
      <c r="J103" s="26"/>
      <c r="K103" s="54"/>
      <c r="L103" s="20"/>
    </row>
    <row r="104" spans="1:12" s="21" customFormat="1" ht="23.25" customHeight="1">
      <c r="A104" s="4"/>
      <c r="B104" s="32"/>
      <c r="C104" s="23" t="s">
        <v>103</v>
      </c>
      <c r="D104" s="24">
        <f t="shared" si="5"/>
        <v>2240</v>
      </c>
      <c r="E104" s="14"/>
      <c r="F104" s="14"/>
      <c r="G104" s="14"/>
      <c r="H104" s="25">
        <v>2240</v>
      </c>
      <c r="I104" s="14"/>
      <c r="J104" s="26"/>
      <c r="K104" s="54"/>
      <c r="L104" s="20"/>
    </row>
    <row r="105" spans="1:12" s="21" customFormat="1" ht="23.25" customHeight="1">
      <c r="A105" s="4"/>
      <c r="B105" s="32"/>
      <c r="C105" s="12" t="s">
        <v>39</v>
      </c>
      <c r="D105" s="14">
        <f t="shared" si="5"/>
        <v>29241</v>
      </c>
      <c r="E105" s="14"/>
      <c r="F105" s="14"/>
      <c r="G105" s="14"/>
      <c r="H105" s="14">
        <f>SUM(H106:H125)</f>
        <v>29241</v>
      </c>
      <c r="I105" s="14"/>
      <c r="J105" s="38"/>
      <c r="K105" s="54"/>
      <c r="L105" s="20"/>
    </row>
    <row r="106" spans="1:12" s="21" customFormat="1" ht="23.25" customHeight="1">
      <c r="A106" s="4"/>
      <c r="B106" s="32"/>
      <c r="C106" s="23" t="s">
        <v>104</v>
      </c>
      <c r="D106" s="24">
        <f t="shared" si="5"/>
        <v>93</v>
      </c>
      <c r="E106" s="14"/>
      <c r="F106" s="14"/>
      <c r="G106" s="14"/>
      <c r="H106" s="25">
        <v>93</v>
      </c>
      <c r="I106" s="14"/>
      <c r="J106" s="26"/>
      <c r="K106" s="54"/>
      <c r="L106" s="20"/>
    </row>
    <row r="107" spans="1:12" s="21" customFormat="1" ht="23.25" customHeight="1">
      <c r="A107" s="4"/>
      <c r="B107" s="32"/>
      <c r="C107" s="23" t="s">
        <v>67</v>
      </c>
      <c r="D107" s="24">
        <f t="shared" si="5"/>
        <v>550</v>
      </c>
      <c r="E107" s="14"/>
      <c r="F107" s="14"/>
      <c r="G107" s="14"/>
      <c r="H107" s="25">
        <v>550</v>
      </c>
      <c r="I107" s="14"/>
      <c r="J107" s="26"/>
      <c r="K107" s="54"/>
      <c r="L107" s="20"/>
    </row>
    <row r="108" spans="1:12" s="21" customFormat="1" ht="23.25" customHeight="1">
      <c r="A108" s="4"/>
      <c r="B108" s="32"/>
      <c r="C108" s="23" t="s">
        <v>68</v>
      </c>
      <c r="D108" s="24">
        <f t="shared" si="5"/>
        <v>300</v>
      </c>
      <c r="E108" s="14"/>
      <c r="F108" s="14"/>
      <c r="G108" s="14"/>
      <c r="H108" s="25">
        <v>300</v>
      </c>
      <c r="I108" s="14"/>
      <c r="J108" s="26"/>
      <c r="K108" s="54"/>
      <c r="L108" s="20"/>
    </row>
    <row r="109" spans="1:12" s="21" customFormat="1" ht="23.25" customHeight="1">
      <c r="A109" s="4"/>
      <c r="B109" s="32"/>
      <c r="C109" s="23" t="s">
        <v>105</v>
      </c>
      <c r="D109" s="24">
        <f t="shared" si="5"/>
        <v>550</v>
      </c>
      <c r="E109" s="14"/>
      <c r="F109" s="14"/>
      <c r="G109" s="14"/>
      <c r="H109" s="25">
        <v>550</v>
      </c>
      <c r="I109" s="14"/>
      <c r="J109" s="26"/>
      <c r="K109" s="54"/>
      <c r="L109" s="20"/>
    </row>
    <row r="110" spans="1:12" s="21" customFormat="1" ht="23.25" customHeight="1">
      <c r="A110" s="4"/>
      <c r="B110" s="32"/>
      <c r="C110" s="23" t="s">
        <v>69</v>
      </c>
      <c r="D110" s="24">
        <f t="shared" si="5"/>
        <v>200</v>
      </c>
      <c r="E110" s="14"/>
      <c r="F110" s="14"/>
      <c r="G110" s="14"/>
      <c r="H110" s="25">
        <v>200</v>
      </c>
      <c r="I110" s="14"/>
      <c r="J110" s="26"/>
      <c r="K110" s="54"/>
      <c r="L110" s="20"/>
    </row>
    <row r="111" spans="1:12" s="21" customFormat="1" ht="23.25" customHeight="1">
      <c r="A111" s="4"/>
      <c r="B111" s="32"/>
      <c r="C111" s="23" t="s">
        <v>70</v>
      </c>
      <c r="D111" s="24">
        <f t="shared" si="5"/>
        <v>100</v>
      </c>
      <c r="E111" s="14"/>
      <c r="F111" s="14"/>
      <c r="G111" s="14"/>
      <c r="H111" s="25">
        <v>100</v>
      </c>
      <c r="I111" s="14"/>
      <c r="J111" s="26"/>
      <c r="K111" s="54"/>
      <c r="L111" s="20"/>
    </row>
    <row r="112" spans="1:12" s="21" customFormat="1" ht="23.25" customHeight="1">
      <c r="A112" s="4"/>
      <c r="B112" s="32"/>
      <c r="C112" s="23" t="s">
        <v>106</v>
      </c>
      <c r="D112" s="24">
        <f t="shared" si="5"/>
        <v>2000</v>
      </c>
      <c r="E112" s="14"/>
      <c r="F112" s="14"/>
      <c r="G112" s="14"/>
      <c r="H112" s="25">
        <v>2000</v>
      </c>
      <c r="I112" s="14"/>
      <c r="J112" s="26"/>
      <c r="K112" s="54"/>
      <c r="L112" s="20"/>
    </row>
    <row r="113" spans="1:12" s="21" customFormat="1" ht="23.25" customHeight="1">
      <c r="A113" s="4"/>
      <c r="B113" s="32"/>
      <c r="C113" s="23" t="s">
        <v>108</v>
      </c>
      <c r="D113" s="24">
        <f t="shared" si="5"/>
        <v>2000</v>
      </c>
      <c r="E113" s="14"/>
      <c r="F113" s="14"/>
      <c r="G113" s="14"/>
      <c r="H113" s="25">
        <v>2000</v>
      </c>
      <c r="I113" s="14"/>
      <c r="J113" s="26"/>
      <c r="K113" s="54"/>
      <c r="L113" s="20"/>
    </row>
    <row r="114" spans="1:12" s="21" customFormat="1" ht="23.25" customHeight="1">
      <c r="A114" s="4"/>
      <c r="B114" s="32"/>
      <c r="C114" s="23" t="s">
        <v>71</v>
      </c>
      <c r="D114" s="24">
        <f t="shared" si="5"/>
        <v>1500</v>
      </c>
      <c r="E114" s="14"/>
      <c r="F114" s="14"/>
      <c r="G114" s="14"/>
      <c r="H114" s="25">
        <v>1500</v>
      </c>
      <c r="I114" s="14"/>
      <c r="J114" s="26"/>
      <c r="K114" s="54"/>
      <c r="L114" s="20"/>
    </row>
    <row r="115" spans="1:12" s="21" customFormat="1" ht="23.25" customHeight="1">
      <c r="A115" s="4"/>
      <c r="B115" s="32"/>
      <c r="C115" s="23" t="s">
        <v>74</v>
      </c>
      <c r="D115" s="24">
        <f t="shared" si="5"/>
        <v>3848</v>
      </c>
      <c r="E115" s="14"/>
      <c r="F115" s="14"/>
      <c r="G115" s="14"/>
      <c r="H115" s="25">
        <v>3848</v>
      </c>
      <c r="I115" s="14"/>
      <c r="J115" s="26"/>
      <c r="K115" s="54"/>
      <c r="L115" s="20"/>
    </row>
    <row r="116" spans="1:12" s="21" customFormat="1" ht="23.25" customHeight="1">
      <c r="A116" s="4"/>
      <c r="B116" s="32"/>
      <c r="C116" s="23" t="s">
        <v>72</v>
      </c>
      <c r="D116" s="24">
        <f t="shared" si="5"/>
        <v>2000</v>
      </c>
      <c r="E116" s="14"/>
      <c r="F116" s="14"/>
      <c r="G116" s="14"/>
      <c r="H116" s="25">
        <v>2000</v>
      </c>
      <c r="I116" s="14"/>
      <c r="J116" s="26"/>
      <c r="K116" s="54"/>
      <c r="L116" s="20"/>
    </row>
    <row r="117" spans="1:12" s="21" customFormat="1" ht="23.25" customHeight="1">
      <c r="A117" s="4"/>
      <c r="B117" s="32"/>
      <c r="C117" s="23" t="s">
        <v>107</v>
      </c>
      <c r="D117" s="24">
        <f t="shared" si="5"/>
        <v>2900</v>
      </c>
      <c r="E117" s="14"/>
      <c r="F117" s="14"/>
      <c r="G117" s="14"/>
      <c r="H117" s="25">
        <v>2900</v>
      </c>
      <c r="I117" s="14"/>
      <c r="J117" s="26"/>
      <c r="K117" s="54"/>
      <c r="L117" s="20"/>
    </row>
    <row r="118" spans="1:12" s="21" customFormat="1" ht="23.25" customHeight="1">
      <c r="A118" s="4"/>
      <c r="B118" s="32"/>
      <c r="C118" s="23" t="s">
        <v>73</v>
      </c>
      <c r="D118" s="24">
        <f t="shared" si="5"/>
        <v>2300</v>
      </c>
      <c r="E118" s="14"/>
      <c r="F118" s="14"/>
      <c r="G118" s="14"/>
      <c r="H118" s="25">
        <v>2300</v>
      </c>
      <c r="I118" s="14"/>
      <c r="J118" s="26"/>
      <c r="K118" s="54"/>
      <c r="L118" s="20"/>
    </row>
    <row r="119" spans="1:12" s="21" customFormat="1" ht="23.25" customHeight="1">
      <c r="A119" s="4"/>
      <c r="B119" s="32"/>
      <c r="C119" s="23" t="s">
        <v>75</v>
      </c>
      <c r="D119" s="24">
        <f t="shared" si="5"/>
        <v>2000</v>
      </c>
      <c r="E119" s="14"/>
      <c r="F119" s="14"/>
      <c r="G119" s="14"/>
      <c r="H119" s="25">
        <v>2000</v>
      </c>
      <c r="I119" s="14"/>
      <c r="J119" s="26"/>
      <c r="K119" s="54"/>
      <c r="L119" s="20"/>
    </row>
    <row r="120" spans="1:12" s="21" customFormat="1" ht="23.25" customHeight="1">
      <c r="A120" s="4"/>
      <c r="B120" s="32"/>
      <c r="C120" s="23" t="s">
        <v>109</v>
      </c>
      <c r="D120" s="24">
        <f t="shared" si="5"/>
        <v>1000</v>
      </c>
      <c r="E120" s="14"/>
      <c r="F120" s="14"/>
      <c r="G120" s="14"/>
      <c r="H120" s="25">
        <v>1000</v>
      </c>
      <c r="I120" s="14"/>
      <c r="J120" s="26"/>
      <c r="K120" s="54"/>
      <c r="L120" s="20"/>
    </row>
    <row r="121" spans="1:12" s="21" customFormat="1" ht="23.25" customHeight="1">
      <c r="A121" s="4"/>
      <c r="B121" s="32"/>
      <c r="C121" s="23" t="s">
        <v>76</v>
      </c>
      <c r="D121" s="24">
        <f t="shared" si="5"/>
        <v>1400</v>
      </c>
      <c r="E121" s="14"/>
      <c r="F121" s="14"/>
      <c r="G121" s="14"/>
      <c r="H121" s="25">
        <v>1400</v>
      </c>
      <c r="I121" s="14"/>
      <c r="J121" s="26"/>
      <c r="K121" s="54"/>
      <c r="L121" s="20"/>
    </row>
    <row r="122" spans="1:12" s="21" customFormat="1" ht="23.25" customHeight="1">
      <c r="A122" s="4"/>
      <c r="B122" s="32"/>
      <c r="C122" s="23" t="s">
        <v>77</v>
      </c>
      <c r="D122" s="24">
        <f t="shared" si="5"/>
        <v>1600</v>
      </c>
      <c r="E122" s="14"/>
      <c r="F122" s="14"/>
      <c r="G122" s="14"/>
      <c r="H122" s="25">
        <v>1600</v>
      </c>
      <c r="I122" s="14"/>
      <c r="J122" s="26"/>
      <c r="K122" s="54"/>
      <c r="L122" s="20"/>
    </row>
    <row r="123" spans="1:12" s="21" customFormat="1" ht="23.25" customHeight="1">
      <c r="A123" s="4"/>
      <c r="B123" s="32"/>
      <c r="C123" s="23" t="s">
        <v>110</v>
      </c>
      <c r="D123" s="24">
        <f t="shared" si="5"/>
        <v>1500</v>
      </c>
      <c r="E123" s="14"/>
      <c r="F123" s="14"/>
      <c r="G123" s="14"/>
      <c r="H123" s="25">
        <v>1500</v>
      </c>
      <c r="I123" s="14"/>
      <c r="J123" s="26"/>
      <c r="K123" s="54"/>
      <c r="L123" s="20"/>
    </row>
    <row r="124" spans="1:12" s="21" customFormat="1" ht="23.25" customHeight="1">
      <c r="A124" s="4"/>
      <c r="B124" s="32"/>
      <c r="C124" s="23" t="s">
        <v>111</v>
      </c>
      <c r="D124" s="24">
        <f t="shared" si="5"/>
        <v>1000</v>
      </c>
      <c r="E124" s="14"/>
      <c r="F124" s="14"/>
      <c r="G124" s="14"/>
      <c r="H124" s="25">
        <v>1000</v>
      </c>
      <c r="I124" s="14"/>
      <c r="J124" s="26"/>
      <c r="K124" s="54"/>
      <c r="L124" s="20"/>
    </row>
    <row r="125" spans="1:12" s="21" customFormat="1" ht="23.25" customHeight="1">
      <c r="A125" s="4"/>
      <c r="B125" s="32"/>
      <c r="C125" s="23" t="s">
        <v>112</v>
      </c>
      <c r="D125" s="24">
        <f t="shared" si="5"/>
        <v>2400</v>
      </c>
      <c r="E125" s="14"/>
      <c r="F125" s="14"/>
      <c r="G125" s="14"/>
      <c r="H125" s="25">
        <v>2400</v>
      </c>
      <c r="I125" s="14"/>
      <c r="J125" s="26"/>
      <c r="K125" s="54"/>
      <c r="L125" s="20"/>
    </row>
    <row r="126" spans="1:12" s="21" customFormat="1" ht="23.25" customHeight="1">
      <c r="A126" s="4"/>
      <c r="B126" s="32"/>
      <c r="C126" s="12" t="s">
        <v>42</v>
      </c>
      <c r="D126" s="14">
        <f t="shared" si="5"/>
        <v>1692</v>
      </c>
      <c r="E126" s="14"/>
      <c r="F126" s="14"/>
      <c r="G126" s="14"/>
      <c r="H126" s="14">
        <f>H127</f>
        <v>1692</v>
      </c>
      <c r="I126" s="14"/>
      <c r="J126" s="38"/>
      <c r="K126" s="54"/>
      <c r="L126" s="20"/>
    </row>
    <row r="127" spans="1:12" s="21" customFormat="1" ht="23.25" customHeight="1">
      <c r="A127" s="4"/>
      <c r="B127" s="32"/>
      <c r="C127" s="23" t="s">
        <v>78</v>
      </c>
      <c r="D127" s="24">
        <f t="shared" si="5"/>
        <v>1692</v>
      </c>
      <c r="E127" s="14"/>
      <c r="F127" s="14"/>
      <c r="G127" s="14"/>
      <c r="H127" s="25">
        <v>1692</v>
      </c>
      <c r="I127" s="14"/>
      <c r="J127" s="26"/>
      <c r="K127" s="54"/>
      <c r="L127" s="20"/>
    </row>
    <row r="128" spans="1:12" s="21" customFormat="1" ht="23.25" customHeight="1">
      <c r="A128" s="4"/>
      <c r="B128" s="32"/>
      <c r="C128" s="12" t="s">
        <v>40</v>
      </c>
      <c r="D128" s="14">
        <f t="shared" si="5"/>
        <v>2760</v>
      </c>
      <c r="E128" s="14"/>
      <c r="F128" s="14"/>
      <c r="G128" s="14"/>
      <c r="H128" s="14">
        <f>SUM(H129:H131)</f>
        <v>2760</v>
      </c>
      <c r="I128" s="14"/>
      <c r="J128" s="38"/>
      <c r="K128" s="54"/>
      <c r="L128" s="20"/>
    </row>
    <row r="129" spans="1:33" s="21" customFormat="1" ht="23.25" customHeight="1">
      <c r="A129" s="4"/>
      <c r="B129" s="32"/>
      <c r="C129" s="23" t="s">
        <v>114</v>
      </c>
      <c r="D129" s="24">
        <f t="shared" si="5"/>
        <v>952</v>
      </c>
      <c r="E129" s="14"/>
      <c r="F129" s="14"/>
      <c r="G129" s="14"/>
      <c r="H129" s="25">
        <v>952</v>
      </c>
      <c r="I129" s="14"/>
      <c r="J129" s="26"/>
      <c r="K129" s="54"/>
      <c r="L129" s="20"/>
    </row>
    <row r="130" spans="1:33" s="21" customFormat="1" ht="23.25" customHeight="1">
      <c r="A130" s="4"/>
      <c r="B130" s="32"/>
      <c r="C130" s="23" t="s">
        <v>79</v>
      </c>
      <c r="D130" s="24">
        <f t="shared" si="5"/>
        <v>1004</v>
      </c>
      <c r="E130" s="14"/>
      <c r="F130" s="14"/>
      <c r="G130" s="14"/>
      <c r="H130" s="25">
        <v>1004</v>
      </c>
      <c r="I130" s="14"/>
      <c r="J130" s="26"/>
      <c r="K130" s="54"/>
      <c r="L130" s="20"/>
    </row>
    <row r="131" spans="1:33" s="21" customFormat="1" ht="23.25" customHeight="1">
      <c r="A131" s="4"/>
      <c r="B131" s="32"/>
      <c r="C131" s="23" t="s">
        <v>115</v>
      </c>
      <c r="D131" s="24">
        <f t="shared" si="5"/>
        <v>804</v>
      </c>
      <c r="E131" s="14"/>
      <c r="F131" s="14"/>
      <c r="G131" s="14"/>
      <c r="H131" s="25">
        <v>804</v>
      </c>
      <c r="I131" s="14"/>
      <c r="J131" s="26"/>
      <c r="K131" s="54"/>
      <c r="L131" s="20"/>
    </row>
    <row r="132" spans="1:33" s="21" customFormat="1" ht="54" customHeight="1">
      <c r="A132" s="4">
        <v>5</v>
      </c>
      <c r="B132" s="12" t="s">
        <v>61</v>
      </c>
      <c r="C132" s="12"/>
      <c r="D132" s="14">
        <f t="shared" si="5"/>
        <v>2346</v>
      </c>
      <c r="E132" s="14">
        <f>E133+E139+E140+E146</f>
        <v>2346</v>
      </c>
      <c r="F132" s="14">
        <f>F133+F139+F140+F146</f>
        <v>0</v>
      </c>
      <c r="G132" s="14">
        <f>G133+G139+G140+G146</f>
        <v>0</v>
      </c>
      <c r="H132" s="14">
        <f>H133+H139+H140+H146</f>
        <v>0</v>
      </c>
      <c r="I132" s="14">
        <f>I133+I139+I140+I146</f>
        <v>0</v>
      </c>
      <c r="J132" s="26"/>
      <c r="K132" s="54"/>
      <c r="L132" s="20"/>
      <c r="M132" s="20"/>
      <c r="N132" s="20"/>
      <c r="O132" s="20"/>
      <c r="P132" s="20"/>
      <c r="Q132" s="20"/>
      <c r="R132" s="20"/>
      <c r="S132" s="20"/>
      <c r="T132" s="20"/>
      <c r="U132" s="20"/>
      <c r="V132" s="20"/>
      <c r="W132" s="20"/>
      <c r="X132" s="20"/>
      <c r="Y132" s="20"/>
      <c r="Z132" s="20"/>
      <c r="AA132" s="20"/>
      <c r="AB132" s="20"/>
      <c r="AC132" s="20"/>
      <c r="AD132" s="20">
        <f t="shared" ref="AD132:AG132" si="6">V132-V133-V139-V140</f>
        <v>0</v>
      </c>
      <c r="AE132" s="20">
        <f t="shared" si="6"/>
        <v>0</v>
      </c>
      <c r="AF132" s="20">
        <f t="shared" si="6"/>
        <v>0</v>
      </c>
      <c r="AG132" s="20">
        <f t="shared" si="6"/>
        <v>0</v>
      </c>
    </row>
    <row r="133" spans="1:33" ht="78.75">
      <c r="A133" s="9" t="s">
        <v>13</v>
      </c>
      <c r="B133" s="28" t="s">
        <v>14</v>
      </c>
      <c r="C133" s="28"/>
      <c r="D133" s="14">
        <f t="shared" si="5"/>
        <v>922</v>
      </c>
      <c r="E133" s="14">
        <f>SUM(E134:E134)</f>
        <v>922</v>
      </c>
      <c r="F133" s="24">
        <f>SUM(F134:F134)</f>
        <v>0</v>
      </c>
      <c r="G133" s="24">
        <f>SUM(G134:G134)</f>
        <v>0</v>
      </c>
      <c r="H133" s="24">
        <f>SUM(H134:H134)</f>
        <v>0</v>
      </c>
      <c r="I133" s="24">
        <f>SUM(I134:I134)</f>
        <v>0</v>
      </c>
      <c r="J133" s="15"/>
      <c r="K133" s="54"/>
      <c r="L133" s="6"/>
      <c r="M133" s="6"/>
      <c r="N133" s="6"/>
      <c r="O133" s="6"/>
      <c r="P133" s="6"/>
      <c r="Q133" s="6"/>
      <c r="R133" s="6"/>
      <c r="S133" s="6"/>
    </row>
    <row r="134" spans="1:33" s="21" customFormat="1" ht="22.5" customHeight="1">
      <c r="A134" s="4"/>
      <c r="B134" s="32"/>
      <c r="C134" s="12" t="s">
        <v>40</v>
      </c>
      <c r="D134" s="14">
        <f t="shared" si="5"/>
        <v>922</v>
      </c>
      <c r="E134" s="14">
        <f>SUM(E135:E138)</f>
        <v>922</v>
      </c>
      <c r="F134" s="14"/>
      <c r="G134" s="14"/>
      <c r="H134" s="14"/>
      <c r="I134" s="14"/>
      <c r="J134" s="26"/>
      <c r="K134" s="54"/>
      <c r="L134" s="20"/>
      <c r="M134" s="20"/>
      <c r="N134" s="20"/>
      <c r="O134" s="20"/>
      <c r="P134" s="20"/>
      <c r="Q134" s="20"/>
      <c r="R134" s="20"/>
      <c r="S134" s="20"/>
    </row>
    <row r="135" spans="1:33" ht="37.5" customHeight="1">
      <c r="A135" s="9"/>
      <c r="B135" s="28"/>
      <c r="C135" s="23" t="s">
        <v>141</v>
      </c>
      <c r="D135" s="30">
        <f t="shared" ref="D135:D139" si="7">SUM(E135:I135)</f>
        <v>231.5</v>
      </c>
      <c r="E135" s="30">
        <v>231.5</v>
      </c>
      <c r="F135" s="24"/>
      <c r="G135" s="24"/>
      <c r="H135" s="24"/>
      <c r="I135" s="24"/>
      <c r="J135" s="88" t="s">
        <v>139</v>
      </c>
      <c r="K135" s="102" t="s">
        <v>139</v>
      </c>
      <c r="L135" s="6"/>
    </row>
    <row r="136" spans="1:33" ht="64.5" customHeight="1">
      <c r="A136" s="9"/>
      <c r="B136" s="28"/>
      <c r="C136" s="23" t="s">
        <v>116</v>
      </c>
      <c r="D136" s="24">
        <f t="shared" si="7"/>
        <v>228</v>
      </c>
      <c r="E136" s="24">
        <v>228</v>
      </c>
      <c r="F136" s="24"/>
      <c r="G136" s="24"/>
      <c r="H136" s="24"/>
      <c r="I136" s="24"/>
      <c r="J136" s="89"/>
      <c r="K136" s="103"/>
      <c r="L136" s="6"/>
    </row>
    <row r="137" spans="1:33" ht="51.75" customHeight="1">
      <c r="A137" s="9"/>
      <c r="B137" s="28"/>
      <c r="C137" s="23" t="s">
        <v>117</v>
      </c>
      <c r="D137" s="30">
        <f t="shared" si="7"/>
        <v>230.5</v>
      </c>
      <c r="E137" s="30">
        <v>230.5</v>
      </c>
      <c r="F137" s="24"/>
      <c r="G137" s="24"/>
      <c r="H137" s="24"/>
      <c r="I137" s="24"/>
      <c r="J137" s="89"/>
      <c r="K137" s="103"/>
      <c r="L137" s="6"/>
    </row>
    <row r="138" spans="1:33" ht="60.75" customHeight="1">
      <c r="A138" s="9"/>
      <c r="B138" s="28"/>
      <c r="C138" s="23" t="s">
        <v>118</v>
      </c>
      <c r="D138" s="24">
        <f t="shared" si="7"/>
        <v>232</v>
      </c>
      <c r="E138" s="24">
        <v>232</v>
      </c>
      <c r="F138" s="24"/>
      <c r="G138" s="24"/>
      <c r="H138" s="24"/>
      <c r="I138" s="24"/>
      <c r="J138" s="90"/>
      <c r="K138" s="104"/>
      <c r="L138" s="6"/>
    </row>
    <row r="139" spans="1:33" ht="57" customHeight="1">
      <c r="A139" s="9" t="s">
        <v>15</v>
      </c>
      <c r="B139" s="28" t="s">
        <v>16</v>
      </c>
      <c r="C139" s="28"/>
      <c r="D139" s="14">
        <f t="shared" si="7"/>
        <v>0</v>
      </c>
      <c r="E139" s="24"/>
      <c r="F139" s="24"/>
      <c r="G139" s="24"/>
      <c r="H139" s="24"/>
      <c r="I139" s="24"/>
      <c r="J139" s="15"/>
      <c r="K139" s="54"/>
      <c r="L139" s="6"/>
    </row>
    <row r="140" spans="1:33" ht="52.5" customHeight="1">
      <c r="A140" s="9" t="s">
        <v>17</v>
      </c>
      <c r="B140" s="28" t="s">
        <v>18</v>
      </c>
      <c r="C140" s="28"/>
      <c r="D140" s="14">
        <f>D141+D142+D145</f>
        <v>1424</v>
      </c>
      <c r="E140" s="14">
        <f t="shared" ref="E140:I140" si="8">E141+E142+E145</f>
        <v>1424</v>
      </c>
      <c r="F140" s="14">
        <f t="shared" si="8"/>
        <v>0</v>
      </c>
      <c r="G140" s="14">
        <f t="shared" si="8"/>
        <v>0</v>
      </c>
      <c r="H140" s="14">
        <f t="shared" si="8"/>
        <v>0</v>
      </c>
      <c r="I140" s="14">
        <f t="shared" si="8"/>
        <v>0</v>
      </c>
      <c r="J140" s="15"/>
      <c r="K140" s="54"/>
      <c r="L140" s="6"/>
      <c r="M140" s="39"/>
      <c r="N140" s="39"/>
      <c r="O140" s="39"/>
      <c r="P140" s="39"/>
      <c r="Q140" s="39"/>
      <c r="R140" s="39"/>
      <c r="S140" s="39"/>
    </row>
    <row r="141" spans="1:33" s="21" customFormat="1" ht="84" customHeight="1">
      <c r="A141" s="4"/>
      <c r="B141" s="32"/>
      <c r="C141" s="12" t="s">
        <v>140</v>
      </c>
      <c r="D141" s="14">
        <f t="shared" ref="D141:D172" si="9">SUM(E141:I141)</f>
        <v>1000</v>
      </c>
      <c r="E141" s="14">
        <v>1000</v>
      </c>
      <c r="F141" s="14"/>
      <c r="G141" s="14"/>
      <c r="H141" s="14"/>
      <c r="I141" s="14"/>
      <c r="J141" s="40"/>
      <c r="K141" s="54"/>
      <c r="L141" s="20"/>
    </row>
    <row r="142" spans="1:33" s="21" customFormat="1" ht="21" customHeight="1">
      <c r="A142" s="4"/>
      <c r="B142" s="32"/>
      <c r="C142" s="12" t="s">
        <v>39</v>
      </c>
      <c r="D142" s="14">
        <f t="shared" si="9"/>
        <v>80</v>
      </c>
      <c r="E142" s="14">
        <f>SUM(E143:E144)</f>
        <v>80</v>
      </c>
      <c r="F142" s="14"/>
      <c r="G142" s="14"/>
      <c r="H142" s="14"/>
      <c r="I142" s="14"/>
      <c r="J142" s="26"/>
      <c r="K142" s="54"/>
      <c r="L142" s="20"/>
    </row>
    <row r="143" spans="1:33" ht="21" customHeight="1">
      <c r="A143" s="9"/>
      <c r="B143" s="28"/>
      <c r="C143" s="23" t="s">
        <v>73</v>
      </c>
      <c r="D143" s="24">
        <f t="shared" si="9"/>
        <v>30</v>
      </c>
      <c r="E143" s="24">
        <v>30</v>
      </c>
      <c r="F143" s="24"/>
      <c r="G143" s="24"/>
      <c r="H143" s="24"/>
      <c r="I143" s="24"/>
      <c r="J143" s="15"/>
      <c r="K143" s="54"/>
      <c r="L143" s="6"/>
    </row>
    <row r="144" spans="1:33" ht="21" customHeight="1">
      <c r="A144" s="9"/>
      <c r="B144" s="28"/>
      <c r="C144" s="23" t="s">
        <v>75</v>
      </c>
      <c r="D144" s="24">
        <f t="shared" si="9"/>
        <v>50</v>
      </c>
      <c r="E144" s="24">
        <v>50</v>
      </c>
      <c r="F144" s="24"/>
      <c r="G144" s="24"/>
      <c r="H144" s="24"/>
      <c r="I144" s="24"/>
      <c r="J144" s="15"/>
      <c r="K144" s="54"/>
      <c r="L144" s="6"/>
    </row>
    <row r="145" spans="1:22" s="21" customFormat="1" ht="21" customHeight="1">
      <c r="A145" s="4"/>
      <c r="B145" s="32"/>
      <c r="C145" s="12" t="s">
        <v>40</v>
      </c>
      <c r="D145" s="14">
        <f t="shared" si="9"/>
        <v>344</v>
      </c>
      <c r="E145" s="14">
        <f>SUM(E152:E154)</f>
        <v>344</v>
      </c>
      <c r="F145" s="14"/>
      <c r="G145" s="14"/>
      <c r="H145" s="14"/>
      <c r="I145" s="14"/>
      <c r="J145" s="26"/>
      <c r="K145" s="54"/>
      <c r="L145" s="20"/>
    </row>
    <row r="146" spans="1:22" ht="31.5" hidden="1">
      <c r="A146" s="9" t="s">
        <v>19</v>
      </c>
      <c r="B146" s="28" t="s">
        <v>20</v>
      </c>
      <c r="C146" s="28"/>
      <c r="D146" s="14">
        <f t="shared" si="9"/>
        <v>0</v>
      </c>
      <c r="E146" s="24">
        <f>SUM(E147:E151)</f>
        <v>0</v>
      </c>
      <c r="F146" s="24">
        <f t="shared" ref="F146:I146" si="10">SUM(F147:F151)</f>
        <v>0</v>
      </c>
      <c r="G146" s="24">
        <f t="shared" si="10"/>
        <v>0</v>
      </c>
      <c r="H146" s="24">
        <f t="shared" si="10"/>
        <v>0</v>
      </c>
      <c r="I146" s="24">
        <f t="shared" si="10"/>
        <v>0</v>
      </c>
      <c r="J146" s="15"/>
      <c r="K146" s="54"/>
      <c r="L146" s="6"/>
    </row>
    <row r="147" spans="1:22" hidden="1">
      <c r="A147" s="9"/>
      <c r="B147" s="28"/>
      <c r="C147" s="40" t="s">
        <v>38</v>
      </c>
      <c r="D147" s="14">
        <f t="shared" si="9"/>
        <v>0</v>
      </c>
      <c r="E147" s="24"/>
      <c r="F147" s="24"/>
      <c r="G147" s="24"/>
      <c r="H147" s="24"/>
      <c r="I147" s="24"/>
      <c r="J147" s="15"/>
      <c r="K147" s="54"/>
      <c r="L147" s="6"/>
    </row>
    <row r="148" spans="1:22" hidden="1">
      <c r="A148" s="9"/>
      <c r="B148" s="28"/>
      <c r="C148" s="40" t="s">
        <v>41</v>
      </c>
      <c r="D148" s="14">
        <f t="shared" si="9"/>
        <v>0</v>
      </c>
      <c r="E148" s="24"/>
      <c r="F148" s="24"/>
      <c r="G148" s="24"/>
      <c r="H148" s="24"/>
      <c r="I148" s="24"/>
      <c r="J148" s="15"/>
      <c r="K148" s="54"/>
      <c r="L148" s="6"/>
    </row>
    <row r="149" spans="1:22" hidden="1">
      <c r="A149" s="9"/>
      <c r="B149" s="28"/>
      <c r="C149" s="40" t="s">
        <v>39</v>
      </c>
      <c r="D149" s="14">
        <f t="shared" si="9"/>
        <v>0</v>
      </c>
      <c r="E149" s="24"/>
      <c r="F149" s="24"/>
      <c r="G149" s="24"/>
      <c r="H149" s="24"/>
      <c r="I149" s="24"/>
      <c r="J149" s="15"/>
      <c r="K149" s="54"/>
      <c r="L149" s="6"/>
    </row>
    <row r="150" spans="1:22" hidden="1">
      <c r="A150" s="9"/>
      <c r="B150" s="28"/>
      <c r="C150" s="40" t="s">
        <v>42</v>
      </c>
      <c r="D150" s="14">
        <f t="shared" si="9"/>
        <v>0</v>
      </c>
      <c r="E150" s="24"/>
      <c r="F150" s="24"/>
      <c r="G150" s="24"/>
      <c r="H150" s="24"/>
      <c r="I150" s="24"/>
      <c r="J150" s="15"/>
      <c r="K150" s="54"/>
      <c r="L150" s="6"/>
    </row>
    <row r="151" spans="1:22" hidden="1">
      <c r="A151" s="9"/>
      <c r="B151" s="28"/>
      <c r="C151" s="40" t="s">
        <v>40</v>
      </c>
      <c r="D151" s="14">
        <f t="shared" si="9"/>
        <v>0</v>
      </c>
      <c r="E151" s="24"/>
      <c r="F151" s="24"/>
      <c r="G151" s="24"/>
      <c r="H151" s="24"/>
      <c r="I151" s="24"/>
      <c r="J151" s="15"/>
      <c r="K151" s="54"/>
      <c r="L151" s="6"/>
    </row>
    <row r="152" spans="1:22">
      <c r="A152" s="9"/>
      <c r="B152" s="28"/>
      <c r="C152" s="23" t="s">
        <v>114</v>
      </c>
      <c r="D152" s="24">
        <f t="shared" si="9"/>
        <v>115</v>
      </c>
      <c r="E152" s="24">
        <v>115</v>
      </c>
      <c r="F152" s="24"/>
      <c r="G152" s="24"/>
      <c r="H152" s="24"/>
      <c r="I152" s="24"/>
      <c r="J152" s="15"/>
      <c r="K152" s="54"/>
      <c r="L152" s="6"/>
    </row>
    <row r="153" spans="1:22">
      <c r="A153" s="9"/>
      <c r="B153" s="28"/>
      <c r="C153" s="23" t="s">
        <v>79</v>
      </c>
      <c r="D153" s="24">
        <f t="shared" si="9"/>
        <v>114</v>
      </c>
      <c r="E153" s="24">
        <v>114</v>
      </c>
      <c r="F153" s="24"/>
      <c r="G153" s="24"/>
      <c r="H153" s="24"/>
      <c r="I153" s="24"/>
      <c r="J153" s="15"/>
      <c r="K153" s="54"/>
      <c r="L153" s="6"/>
    </row>
    <row r="154" spans="1:22">
      <c r="A154" s="9"/>
      <c r="B154" s="28"/>
      <c r="C154" s="23" t="s">
        <v>115</v>
      </c>
      <c r="D154" s="24">
        <f t="shared" si="9"/>
        <v>115</v>
      </c>
      <c r="E154" s="24">
        <v>115</v>
      </c>
      <c r="F154" s="24"/>
      <c r="G154" s="24"/>
      <c r="H154" s="24"/>
      <c r="I154" s="24"/>
      <c r="J154" s="15"/>
      <c r="K154" s="54"/>
      <c r="L154" s="6"/>
    </row>
    <row r="155" spans="1:22" s="21" customFormat="1" ht="56.25" customHeight="1">
      <c r="A155" s="4">
        <v>6</v>
      </c>
      <c r="B155" s="12" t="s">
        <v>62</v>
      </c>
      <c r="C155" s="12"/>
      <c r="D155" s="14">
        <f t="shared" si="9"/>
        <v>6385</v>
      </c>
      <c r="E155" s="14">
        <f>SUM(E156:E180)</f>
        <v>0</v>
      </c>
      <c r="F155" s="14">
        <f>SUM(F156:F180)</f>
        <v>0</v>
      </c>
      <c r="G155" s="14">
        <f>G156+G157+G159+G180</f>
        <v>6385</v>
      </c>
      <c r="H155" s="14">
        <f>SUM(H156:H180)</f>
        <v>0</v>
      </c>
      <c r="I155" s="14">
        <f>SUM(I156:I180)</f>
        <v>0</v>
      </c>
      <c r="J155" s="26"/>
      <c r="K155" s="54"/>
      <c r="L155" s="20"/>
      <c r="M155" s="41"/>
      <c r="N155" s="41"/>
      <c r="O155" s="41"/>
      <c r="P155" s="41"/>
      <c r="Q155" s="41"/>
      <c r="R155" s="41"/>
      <c r="S155" s="41"/>
      <c r="T155" s="41"/>
      <c r="U155" s="41"/>
      <c r="V155" s="41"/>
    </row>
    <row r="156" spans="1:22" s="21" customFormat="1" ht="39" customHeight="1">
      <c r="A156" s="4"/>
      <c r="B156" s="12"/>
      <c r="C156" s="12" t="s">
        <v>44</v>
      </c>
      <c r="D156" s="14">
        <f t="shared" si="9"/>
        <v>868</v>
      </c>
      <c r="E156" s="14"/>
      <c r="F156" s="14"/>
      <c r="G156" s="14">
        <v>868</v>
      </c>
      <c r="H156" s="14"/>
      <c r="I156" s="14"/>
      <c r="J156" s="26"/>
      <c r="K156" s="54"/>
      <c r="L156" s="20"/>
    </row>
    <row r="157" spans="1:22" s="21" customFormat="1" ht="19.5" customHeight="1">
      <c r="A157" s="4"/>
      <c r="B157" s="12"/>
      <c r="C157" s="12" t="s">
        <v>43</v>
      </c>
      <c r="D157" s="14">
        <f t="shared" si="9"/>
        <v>85</v>
      </c>
      <c r="E157" s="14"/>
      <c r="F157" s="14"/>
      <c r="G157" s="14">
        <f>G158</f>
        <v>85</v>
      </c>
      <c r="H157" s="14"/>
      <c r="I157" s="14"/>
      <c r="J157" s="26"/>
      <c r="K157" s="54"/>
      <c r="L157" s="20"/>
    </row>
    <row r="158" spans="1:22" ht="19.5" customHeight="1">
      <c r="A158" s="9"/>
      <c r="B158" s="12"/>
      <c r="C158" s="23" t="s">
        <v>119</v>
      </c>
      <c r="D158" s="24">
        <f t="shared" si="9"/>
        <v>85</v>
      </c>
      <c r="E158" s="24"/>
      <c r="F158" s="24"/>
      <c r="G158" s="24">
        <v>85</v>
      </c>
      <c r="H158" s="24"/>
      <c r="I158" s="24"/>
      <c r="J158" s="15"/>
      <c r="K158" s="54"/>
      <c r="L158" s="6"/>
    </row>
    <row r="159" spans="1:22" s="21" customFormat="1" ht="19.5" customHeight="1">
      <c r="A159" s="4"/>
      <c r="B159" s="12"/>
      <c r="C159" s="12" t="s">
        <v>39</v>
      </c>
      <c r="D159" s="14">
        <f t="shared" si="9"/>
        <v>4714</v>
      </c>
      <c r="E159" s="14"/>
      <c r="F159" s="14"/>
      <c r="G159" s="14">
        <f>SUM(G160:G179)</f>
        <v>4714</v>
      </c>
      <c r="H159" s="14"/>
      <c r="I159" s="14"/>
      <c r="J159" s="26"/>
      <c r="K159" s="54"/>
      <c r="L159" s="20"/>
    </row>
    <row r="160" spans="1:22" s="21" customFormat="1" ht="19.5" customHeight="1">
      <c r="A160" s="4"/>
      <c r="B160" s="12"/>
      <c r="C160" s="23" t="s">
        <v>67</v>
      </c>
      <c r="D160" s="24">
        <f t="shared" si="9"/>
        <v>50</v>
      </c>
      <c r="E160" s="14"/>
      <c r="F160" s="14"/>
      <c r="G160" s="25">
        <v>50</v>
      </c>
      <c r="H160" s="14"/>
      <c r="I160" s="14"/>
      <c r="J160" s="26"/>
      <c r="K160" s="54"/>
      <c r="L160" s="20"/>
    </row>
    <row r="161" spans="1:12" s="21" customFormat="1" ht="19.5" customHeight="1">
      <c r="A161" s="4"/>
      <c r="B161" s="12"/>
      <c r="C161" s="23" t="s">
        <v>70</v>
      </c>
      <c r="D161" s="24">
        <f t="shared" si="9"/>
        <v>150</v>
      </c>
      <c r="E161" s="14"/>
      <c r="F161" s="14"/>
      <c r="G161" s="25">
        <v>150</v>
      </c>
      <c r="H161" s="14"/>
      <c r="I161" s="14"/>
      <c r="J161" s="26"/>
      <c r="K161" s="54"/>
      <c r="L161" s="20"/>
    </row>
    <row r="162" spans="1:12" s="21" customFormat="1" ht="19.5" customHeight="1">
      <c r="A162" s="4"/>
      <c r="B162" s="12"/>
      <c r="C162" s="23" t="s">
        <v>104</v>
      </c>
      <c r="D162" s="24">
        <f t="shared" si="9"/>
        <v>50</v>
      </c>
      <c r="E162" s="14"/>
      <c r="F162" s="14"/>
      <c r="G162" s="25">
        <v>50</v>
      </c>
      <c r="H162" s="14"/>
      <c r="I162" s="14"/>
      <c r="J162" s="26"/>
      <c r="K162" s="54"/>
      <c r="L162" s="20"/>
    </row>
    <row r="163" spans="1:12" s="21" customFormat="1" ht="19.5" customHeight="1">
      <c r="A163" s="4"/>
      <c r="B163" s="12"/>
      <c r="C163" s="23" t="s">
        <v>68</v>
      </c>
      <c r="D163" s="24">
        <f t="shared" si="9"/>
        <v>150</v>
      </c>
      <c r="E163" s="14"/>
      <c r="F163" s="14"/>
      <c r="G163" s="25">
        <v>150</v>
      </c>
      <c r="H163" s="14"/>
      <c r="I163" s="14"/>
      <c r="J163" s="26"/>
      <c r="K163" s="54"/>
      <c r="L163" s="20"/>
    </row>
    <row r="164" spans="1:12" s="21" customFormat="1" ht="19.5" customHeight="1">
      <c r="A164" s="4"/>
      <c r="B164" s="12"/>
      <c r="C164" s="23" t="s">
        <v>120</v>
      </c>
      <c r="D164" s="24">
        <f t="shared" si="9"/>
        <v>464</v>
      </c>
      <c r="E164" s="14"/>
      <c r="F164" s="14"/>
      <c r="G164" s="25">
        <v>464</v>
      </c>
      <c r="H164" s="14"/>
      <c r="I164" s="14"/>
      <c r="J164" s="26"/>
      <c r="K164" s="54"/>
      <c r="L164" s="20"/>
    </row>
    <row r="165" spans="1:12" s="21" customFormat="1" ht="19.5" customHeight="1">
      <c r="A165" s="4"/>
      <c r="B165" s="12"/>
      <c r="C165" s="23" t="s">
        <v>105</v>
      </c>
      <c r="D165" s="24">
        <f t="shared" si="9"/>
        <v>100</v>
      </c>
      <c r="E165" s="14"/>
      <c r="F165" s="14"/>
      <c r="G165" s="25">
        <v>100</v>
      </c>
      <c r="H165" s="14"/>
      <c r="I165" s="14"/>
      <c r="J165" s="26"/>
      <c r="K165" s="54"/>
      <c r="L165" s="20"/>
    </row>
    <row r="166" spans="1:12" s="21" customFormat="1" ht="19.5" customHeight="1">
      <c r="A166" s="4"/>
      <c r="B166" s="12"/>
      <c r="C166" s="23" t="s">
        <v>69</v>
      </c>
      <c r="D166" s="24">
        <f t="shared" si="9"/>
        <v>50</v>
      </c>
      <c r="E166" s="14"/>
      <c r="F166" s="14"/>
      <c r="G166" s="25">
        <v>50</v>
      </c>
      <c r="H166" s="14"/>
      <c r="I166" s="14"/>
      <c r="J166" s="26"/>
      <c r="K166" s="54"/>
      <c r="L166" s="20"/>
    </row>
    <row r="167" spans="1:12" s="21" customFormat="1" ht="19.5" customHeight="1">
      <c r="A167" s="4"/>
      <c r="B167" s="12"/>
      <c r="C167" s="23" t="s">
        <v>106</v>
      </c>
      <c r="D167" s="24">
        <f t="shared" si="9"/>
        <v>340</v>
      </c>
      <c r="E167" s="14"/>
      <c r="F167" s="14"/>
      <c r="G167" s="25">
        <v>340</v>
      </c>
      <c r="H167" s="14"/>
      <c r="I167" s="14"/>
      <c r="J167" s="26"/>
      <c r="K167" s="54"/>
      <c r="L167" s="20"/>
    </row>
    <row r="168" spans="1:12" s="21" customFormat="1" ht="19.5" customHeight="1">
      <c r="A168" s="4"/>
      <c r="B168" s="12"/>
      <c r="C168" s="23" t="s">
        <v>73</v>
      </c>
      <c r="D168" s="24">
        <f t="shared" si="9"/>
        <v>295</v>
      </c>
      <c r="E168" s="14"/>
      <c r="F168" s="14"/>
      <c r="G168" s="25">
        <v>295</v>
      </c>
      <c r="H168" s="14"/>
      <c r="I168" s="14"/>
      <c r="J168" s="26"/>
      <c r="K168" s="54"/>
      <c r="L168" s="20"/>
    </row>
    <row r="169" spans="1:12" s="21" customFormat="1" ht="19.5" customHeight="1">
      <c r="A169" s="4"/>
      <c r="B169" s="12"/>
      <c r="C169" s="23" t="s">
        <v>72</v>
      </c>
      <c r="D169" s="24">
        <f t="shared" si="9"/>
        <v>150</v>
      </c>
      <c r="E169" s="14"/>
      <c r="F169" s="14"/>
      <c r="G169" s="25">
        <v>150</v>
      </c>
      <c r="H169" s="14"/>
      <c r="I169" s="14"/>
      <c r="J169" s="26"/>
      <c r="K169" s="54"/>
      <c r="L169" s="20"/>
    </row>
    <row r="170" spans="1:12" s="21" customFormat="1" ht="19.5" customHeight="1">
      <c r="A170" s="4"/>
      <c r="B170" s="12"/>
      <c r="C170" s="23" t="s">
        <v>107</v>
      </c>
      <c r="D170" s="24">
        <f t="shared" si="9"/>
        <v>295</v>
      </c>
      <c r="E170" s="14"/>
      <c r="F170" s="14"/>
      <c r="G170" s="25">
        <v>295</v>
      </c>
      <c r="H170" s="14"/>
      <c r="I170" s="14"/>
      <c r="J170" s="26"/>
      <c r="K170" s="54"/>
      <c r="L170" s="20"/>
    </row>
    <row r="171" spans="1:12" s="21" customFormat="1" ht="19.5" customHeight="1">
      <c r="A171" s="4"/>
      <c r="B171" s="12"/>
      <c r="C171" s="23" t="s">
        <v>108</v>
      </c>
      <c r="D171" s="24">
        <f t="shared" si="9"/>
        <v>340</v>
      </c>
      <c r="E171" s="14"/>
      <c r="F171" s="14"/>
      <c r="G171" s="25">
        <v>340</v>
      </c>
      <c r="H171" s="14"/>
      <c r="I171" s="14"/>
      <c r="J171" s="26"/>
      <c r="K171" s="54"/>
      <c r="L171" s="20"/>
    </row>
    <row r="172" spans="1:12" s="21" customFormat="1" ht="19.5" customHeight="1">
      <c r="A172" s="4"/>
      <c r="B172" s="12"/>
      <c r="C172" s="23" t="s">
        <v>71</v>
      </c>
      <c r="D172" s="24">
        <f t="shared" si="9"/>
        <v>295</v>
      </c>
      <c r="E172" s="14"/>
      <c r="F172" s="14"/>
      <c r="G172" s="25">
        <v>295</v>
      </c>
      <c r="H172" s="14"/>
      <c r="I172" s="14"/>
      <c r="J172" s="26"/>
      <c r="K172" s="54"/>
      <c r="L172" s="20"/>
    </row>
    <row r="173" spans="1:12" s="21" customFormat="1" ht="19.5" customHeight="1">
      <c r="A173" s="4"/>
      <c r="B173" s="12"/>
      <c r="C173" s="23" t="s">
        <v>75</v>
      </c>
      <c r="D173" s="24">
        <f t="shared" ref="D173:D204" si="11">SUM(E173:I173)</f>
        <v>375</v>
      </c>
      <c r="E173" s="14"/>
      <c r="F173" s="14"/>
      <c r="G173" s="25">
        <v>375</v>
      </c>
      <c r="H173" s="14"/>
      <c r="I173" s="14"/>
      <c r="J173" s="26"/>
      <c r="K173" s="54"/>
      <c r="L173" s="20"/>
    </row>
    <row r="174" spans="1:12" s="21" customFormat="1" ht="19.5" customHeight="1">
      <c r="A174" s="4"/>
      <c r="B174" s="12"/>
      <c r="C174" s="23" t="s">
        <v>111</v>
      </c>
      <c r="D174" s="24">
        <f t="shared" si="11"/>
        <v>200</v>
      </c>
      <c r="E174" s="14"/>
      <c r="F174" s="14"/>
      <c r="G174" s="25">
        <v>200</v>
      </c>
      <c r="H174" s="14"/>
      <c r="I174" s="14"/>
      <c r="J174" s="26"/>
      <c r="K174" s="54"/>
      <c r="L174" s="20"/>
    </row>
    <row r="175" spans="1:12" s="21" customFormat="1" ht="19.5" customHeight="1">
      <c r="A175" s="4"/>
      <c r="B175" s="12"/>
      <c r="C175" s="23" t="s">
        <v>109</v>
      </c>
      <c r="D175" s="24">
        <f t="shared" si="11"/>
        <v>250</v>
      </c>
      <c r="E175" s="14"/>
      <c r="F175" s="14"/>
      <c r="G175" s="25">
        <v>250</v>
      </c>
      <c r="H175" s="14"/>
      <c r="I175" s="14"/>
      <c r="J175" s="26"/>
      <c r="K175" s="54"/>
      <c r="L175" s="20"/>
    </row>
    <row r="176" spans="1:12" s="21" customFormat="1" ht="19.5" customHeight="1">
      <c r="A176" s="4"/>
      <c r="B176" s="12"/>
      <c r="C176" s="23" t="s">
        <v>76</v>
      </c>
      <c r="D176" s="24">
        <f t="shared" si="11"/>
        <v>250</v>
      </c>
      <c r="E176" s="14"/>
      <c r="F176" s="14"/>
      <c r="G176" s="25">
        <v>250</v>
      </c>
      <c r="H176" s="14"/>
      <c r="I176" s="14"/>
      <c r="J176" s="26"/>
      <c r="K176" s="54"/>
      <c r="L176" s="20"/>
    </row>
    <row r="177" spans="1:22" s="21" customFormat="1" ht="19.5" customHeight="1">
      <c r="A177" s="4"/>
      <c r="B177" s="12"/>
      <c r="C177" s="23" t="s">
        <v>77</v>
      </c>
      <c r="D177" s="24">
        <f t="shared" si="11"/>
        <v>375</v>
      </c>
      <c r="E177" s="14"/>
      <c r="F177" s="14"/>
      <c r="G177" s="25">
        <v>375</v>
      </c>
      <c r="H177" s="14"/>
      <c r="I177" s="14"/>
      <c r="J177" s="26"/>
      <c r="K177" s="54"/>
      <c r="L177" s="20"/>
    </row>
    <row r="178" spans="1:22" s="21" customFormat="1" ht="19.5" customHeight="1">
      <c r="A178" s="4"/>
      <c r="B178" s="12"/>
      <c r="C178" s="23" t="s">
        <v>110</v>
      </c>
      <c r="D178" s="24">
        <f t="shared" si="11"/>
        <v>295</v>
      </c>
      <c r="E178" s="14"/>
      <c r="F178" s="14"/>
      <c r="G178" s="25">
        <v>295</v>
      </c>
      <c r="H178" s="14"/>
      <c r="I178" s="14"/>
      <c r="J178" s="26"/>
      <c r="K178" s="54"/>
      <c r="L178" s="20"/>
    </row>
    <row r="179" spans="1:22" s="21" customFormat="1" ht="19.5" customHeight="1">
      <c r="A179" s="4"/>
      <c r="B179" s="12"/>
      <c r="C179" s="23" t="s">
        <v>112</v>
      </c>
      <c r="D179" s="24">
        <f t="shared" si="11"/>
        <v>240</v>
      </c>
      <c r="E179" s="14"/>
      <c r="F179" s="14"/>
      <c r="G179" s="25">
        <v>240</v>
      </c>
      <c r="H179" s="14"/>
      <c r="I179" s="14"/>
      <c r="J179" s="26"/>
      <c r="K179" s="54"/>
      <c r="L179" s="20"/>
    </row>
    <row r="180" spans="1:22" s="21" customFormat="1" ht="19.5" customHeight="1">
      <c r="A180" s="4"/>
      <c r="B180" s="12"/>
      <c r="C180" s="12" t="s">
        <v>40</v>
      </c>
      <c r="D180" s="14">
        <f t="shared" si="11"/>
        <v>718</v>
      </c>
      <c r="E180" s="14"/>
      <c r="F180" s="14"/>
      <c r="G180" s="14">
        <f>SUM(G181:G183)</f>
        <v>718</v>
      </c>
      <c r="H180" s="14"/>
      <c r="I180" s="14"/>
      <c r="J180" s="26"/>
      <c r="K180" s="54"/>
      <c r="L180" s="20"/>
    </row>
    <row r="181" spans="1:22" s="21" customFormat="1" ht="19.5" customHeight="1">
      <c r="A181" s="4"/>
      <c r="B181" s="12"/>
      <c r="C181" s="23" t="s">
        <v>114</v>
      </c>
      <c r="D181" s="24">
        <f t="shared" si="11"/>
        <v>340</v>
      </c>
      <c r="E181" s="14"/>
      <c r="F181" s="14"/>
      <c r="G181" s="25">
        <v>340</v>
      </c>
      <c r="H181" s="14"/>
      <c r="I181" s="14"/>
      <c r="J181" s="26"/>
      <c r="K181" s="54"/>
      <c r="L181" s="20"/>
    </row>
    <row r="182" spans="1:22" s="21" customFormat="1" ht="19.5" customHeight="1">
      <c r="A182" s="4"/>
      <c r="B182" s="12"/>
      <c r="C182" s="23" t="s">
        <v>79</v>
      </c>
      <c r="D182" s="24">
        <f t="shared" si="11"/>
        <v>189</v>
      </c>
      <c r="E182" s="14"/>
      <c r="F182" s="14"/>
      <c r="G182" s="25">
        <v>189</v>
      </c>
      <c r="H182" s="14"/>
      <c r="I182" s="14"/>
      <c r="J182" s="26"/>
      <c r="K182" s="54"/>
      <c r="L182" s="20"/>
    </row>
    <row r="183" spans="1:22" s="21" customFormat="1" ht="19.5" customHeight="1">
      <c r="A183" s="4"/>
      <c r="B183" s="12"/>
      <c r="C183" s="23" t="s">
        <v>115</v>
      </c>
      <c r="D183" s="24">
        <f t="shared" si="11"/>
        <v>189</v>
      </c>
      <c r="E183" s="14"/>
      <c r="F183" s="14"/>
      <c r="G183" s="25">
        <v>189</v>
      </c>
      <c r="H183" s="14"/>
      <c r="I183" s="14"/>
      <c r="J183" s="26"/>
      <c r="K183" s="54"/>
      <c r="L183" s="20"/>
    </row>
    <row r="184" spans="1:22" s="21" customFormat="1" ht="49.5" customHeight="1">
      <c r="A184" s="4">
        <v>7</v>
      </c>
      <c r="B184" s="12" t="s">
        <v>34</v>
      </c>
      <c r="C184" s="12"/>
      <c r="D184" s="14">
        <f t="shared" si="11"/>
        <v>4209</v>
      </c>
      <c r="E184" s="14">
        <f>E185</f>
        <v>0</v>
      </c>
      <c r="F184" s="14">
        <f t="shared" ref="F184:I184" si="12">F185</f>
        <v>4209</v>
      </c>
      <c r="G184" s="14">
        <f t="shared" si="12"/>
        <v>0</v>
      </c>
      <c r="H184" s="14">
        <f t="shared" si="12"/>
        <v>0</v>
      </c>
      <c r="I184" s="14">
        <f t="shared" si="12"/>
        <v>0</v>
      </c>
      <c r="J184" s="26"/>
      <c r="K184" s="54"/>
      <c r="L184" s="20"/>
    </row>
    <row r="185" spans="1:22" ht="21" customHeight="1">
      <c r="A185" s="9"/>
      <c r="B185" s="12"/>
      <c r="C185" s="40" t="s">
        <v>35</v>
      </c>
      <c r="D185" s="24">
        <f t="shared" si="11"/>
        <v>4209</v>
      </c>
      <c r="E185" s="24"/>
      <c r="F185" s="24">
        <v>4209</v>
      </c>
      <c r="G185" s="24"/>
      <c r="H185" s="24"/>
      <c r="I185" s="24"/>
      <c r="J185" s="15"/>
      <c r="K185" s="54"/>
      <c r="L185" s="6"/>
    </row>
    <row r="186" spans="1:22" s="21" customFormat="1" ht="48" customHeight="1">
      <c r="A186" s="4">
        <v>8</v>
      </c>
      <c r="B186" s="12" t="s">
        <v>63</v>
      </c>
      <c r="C186" s="12"/>
      <c r="D186" s="14">
        <f t="shared" si="11"/>
        <v>5789</v>
      </c>
      <c r="E186" s="14">
        <f>SUM(E187:E224)</f>
        <v>0</v>
      </c>
      <c r="F186" s="14">
        <f>SUM(F187:F224)</f>
        <v>0</v>
      </c>
      <c r="G186" s="14">
        <f>SUM(G187:G224)</f>
        <v>0</v>
      </c>
      <c r="H186" s="14">
        <f>SUM(H187:H224)</f>
        <v>0</v>
      </c>
      <c r="I186" s="14">
        <f>I187+I188+I190+I203+I224</f>
        <v>5789</v>
      </c>
      <c r="J186" s="26"/>
      <c r="K186" s="54"/>
      <c r="L186" s="20"/>
      <c r="M186" s="41"/>
      <c r="N186" s="41"/>
      <c r="O186" s="41"/>
      <c r="P186" s="41"/>
      <c r="Q186" s="41"/>
      <c r="R186" s="41"/>
      <c r="S186" s="41"/>
      <c r="T186" s="41"/>
      <c r="U186" s="41"/>
      <c r="V186" s="41"/>
    </row>
    <row r="187" spans="1:22" s="21" customFormat="1" ht="41.25" customHeight="1">
      <c r="A187" s="4"/>
      <c r="B187" s="12"/>
      <c r="C187" s="12" t="s">
        <v>36</v>
      </c>
      <c r="D187" s="14">
        <f t="shared" si="11"/>
        <v>2476</v>
      </c>
      <c r="E187" s="14"/>
      <c r="F187" s="14"/>
      <c r="G187" s="14"/>
      <c r="H187" s="14"/>
      <c r="I187" s="14">
        <v>2476</v>
      </c>
      <c r="J187" s="26"/>
      <c r="K187" s="54"/>
      <c r="L187" s="20"/>
    </row>
    <row r="188" spans="1:22" s="21" customFormat="1" ht="19.5" customHeight="1">
      <c r="A188" s="4"/>
      <c r="B188" s="12"/>
      <c r="C188" s="12" t="s">
        <v>43</v>
      </c>
      <c r="D188" s="14">
        <f t="shared" si="11"/>
        <v>21</v>
      </c>
      <c r="E188" s="14"/>
      <c r="F188" s="14"/>
      <c r="G188" s="14"/>
      <c r="H188" s="14"/>
      <c r="I188" s="14">
        <f>I189</f>
        <v>21</v>
      </c>
      <c r="J188" s="26"/>
      <c r="K188" s="54"/>
      <c r="L188" s="20"/>
    </row>
    <row r="189" spans="1:22" ht="22.5" customHeight="1">
      <c r="A189" s="9"/>
      <c r="B189" s="12"/>
      <c r="C189" s="23" t="s">
        <v>119</v>
      </c>
      <c r="D189" s="24">
        <f t="shared" si="11"/>
        <v>21</v>
      </c>
      <c r="E189" s="24"/>
      <c r="F189" s="24"/>
      <c r="G189" s="24"/>
      <c r="H189" s="24"/>
      <c r="I189" s="25">
        <v>21</v>
      </c>
      <c r="J189" s="15"/>
      <c r="K189" s="54"/>
      <c r="L189" s="6"/>
    </row>
    <row r="190" spans="1:22" s="21" customFormat="1" ht="20.25" customHeight="1">
      <c r="A190" s="4"/>
      <c r="B190" s="12"/>
      <c r="C190" s="12" t="s">
        <v>41</v>
      </c>
      <c r="D190" s="14">
        <f t="shared" si="11"/>
        <v>1272</v>
      </c>
      <c r="E190" s="14"/>
      <c r="F190" s="14"/>
      <c r="G190" s="14"/>
      <c r="H190" s="14"/>
      <c r="I190" s="14">
        <f>SUM(I191:I202)</f>
        <v>1272</v>
      </c>
      <c r="J190" s="26"/>
      <c r="K190" s="54"/>
      <c r="L190" s="20"/>
    </row>
    <row r="191" spans="1:22" s="21" customFormat="1" ht="21.75" customHeight="1">
      <c r="A191" s="4"/>
      <c r="B191" s="12"/>
      <c r="C191" s="23" t="s">
        <v>121</v>
      </c>
      <c r="D191" s="24">
        <f t="shared" si="11"/>
        <v>120</v>
      </c>
      <c r="E191" s="14"/>
      <c r="F191" s="14"/>
      <c r="G191" s="14"/>
      <c r="H191" s="14"/>
      <c r="I191" s="25">
        <v>120</v>
      </c>
      <c r="J191" s="26"/>
      <c r="K191" s="54"/>
      <c r="L191" s="20"/>
    </row>
    <row r="192" spans="1:22" s="21" customFormat="1" ht="21.75" customHeight="1">
      <c r="A192" s="4"/>
      <c r="B192" s="12"/>
      <c r="C192" s="23" t="s">
        <v>122</v>
      </c>
      <c r="D192" s="24">
        <f t="shared" si="11"/>
        <v>140</v>
      </c>
      <c r="E192" s="14"/>
      <c r="F192" s="14"/>
      <c r="G192" s="14"/>
      <c r="H192" s="14"/>
      <c r="I192" s="25">
        <v>140</v>
      </c>
      <c r="J192" s="26"/>
      <c r="K192" s="54"/>
      <c r="L192" s="20"/>
    </row>
    <row r="193" spans="1:12" s="21" customFormat="1" ht="21.75" customHeight="1">
      <c r="A193" s="4"/>
      <c r="B193" s="12"/>
      <c r="C193" s="23" t="s">
        <v>80</v>
      </c>
      <c r="D193" s="24">
        <f t="shared" si="11"/>
        <v>130</v>
      </c>
      <c r="E193" s="14"/>
      <c r="F193" s="14"/>
      <c r="G193" s="14"/>
      <c r="H193" s="14"/>
      <c r="I193" s="25">
        <v>130</v>
      </c>
      <c r="J193" s="26"/>
      <c r="K193" s="54"/>
      <c r="L193" s="20"/>
    </row>
    <row r="194" spans="1:12" s="21" customFormat="1" ht="21.75" customHeight="1">
      <c r="A194" s="4"/>
      <c r="B194" s="12"/>
      <c r="C194" s="23" t="s">
        <v>101</v>
      </c>
      <c r="D194" s="24">
        <f t="shared" si="11"/>
        <v>80</v>
      </c>
      <c r="E194" s="14"/>
      <c r="F194" s="14"/>
      <c r="G194" s="14"/>
      <c r="H194" s="14"/>
      <c r="I194" s="25">
        <v>80</v>
      </c>
      <c r="J194" s="26"/>
      <c r="K194" s="54"/>
      <c r="L194" s="20"/>
    </row>
    <row r="195" spans="1:12" s="21" customFormat="1" ht="21.75" customHeight="1">
      <c r="A195" s="4"/>
      <c r="B195" s="12"/>
      <c r="C195" s="23" t="s">
        <v>100</v>
      </c>
      <c r="D195" s="24">
        <f t="shared" si="11"/>
        <v>100</v>
      </c>
      <c r="E195" s="14"/>
      <c r="F195" s="14"/>
      <c r="G195" s="14"/>
      <c r="H195" s="14"/>
      <c r="I195" s="25">
        <v>100</v>
      </c>
      <c r="J195" s="26"/>
      <c r="K195" s="54"/>
      <c r="L195" s="20"/>
    </row>
    <row r="196" spans="1:12" s="21" customFormat="1" ht="21.75" customHeight="1">
      <c r="A196" s="4"/>
      <c r="B196" s="12"/>
      <c r="C196" s="23" t="s">
        <v>98</v>
      </c>
      <c r="D196" s="24">
        <f t="shared" si="11"/>
        <v>90</v>
      </c>
      <c r="E196" s="14"/>
      <c r="F196" s="14"/>
      <c r="G196" s="14"/>
      <c r="H196" s="14"/>
      <c r="I196" s="25">
        <v>90</v>
      </c>
      <c r="J196" s="26"/>
      <c r="K196" s="54"/>
      <c r="L196" s="20"/>
    </row>
    <row r="197" spans="1:12" s="21" customFormat="1" ht="21.75" customHeight="1">
      <c r="A197" s="4"/>
      <c r="B197" s="12"/>
      <c r="C197" s="23" t="s">
        <v>97</v>
      </c>
      <c r="D197" s="24">
        <f t="shared" si="11"/>
        <v>108</v>
      </c>
      <c r="E197" s="14"/>
      <c r="F197" s="14"/>
      <c r="G197" s="14"/>
      <c r="H197" s="14"/>
      <c r="I197" s="25">
        <v>108</v>
      </c>
      <c r="J197" s="26"/>
      <c r="K197" s="54"/>
      <c r="L197" s="20"/>
    </row>
    <row r="198" spans="1:12" s="21" customFormat="1" ht="21.75" customHeight="1">
      <c r="A198" s="4"/>
      <c r="B198" s="12"/>
      <c r="C198" s="23" t="s">
        <v>99</v>
      </c>
      <c r="D198" s="24">
        <f t="shared" si="11"/>
        <v>120</v>
      </c>
      <c r="E198" s="14"/>
      <c r="F198" s="14"/>
      <c r="G198" s="14"/>
      <c r="H198" s="14"/>
      <c r="I198" s="25">
        <v>120</v>
      </c>
      <c r="J198" s="26"/>
      <c r="K198" s="54"/>
      <c r="L198" s="20"/>
    </row>
    <row r="199" spans="1:12" s="21" customFormat="1" ht="21.75" customHeight="1">
      <c r="A199" s="4"/>
      <c r="B199" s="12"/>
      <c r="C199" s="23" t="s">
        <v>123</v>
      </c>
      <c r="D199" s="24">
        <f t="shared" si="11"/>
        <v>80</v>
      </c>
      <c r="E199" s="14"/>
      <c r="F199" s="14"/>
      <c r="G199" s="14"/>
      <c r="H199" s="14"/>
      <c r="I199" s="25">
        <v>80</v>
      </c>
      <c r="J199" s="26"/>
      <c r="K199" s="54"/>
      <c r="L199" s="20"/>
    </row>
    <row r="200" spans="1:12" s="21" customFormat="1" ht="21.75" customHeight="1">
      <c r="A200" s="4"/>
      <c r="B200" s="12"/>
      <c r="C200" s="23" t="s">
        <v>93</v>
      </c>
      <c r="D200" s="24">
        <f t="shared" si="11"/>
        <v>160</v>
      </c>
      <c r="E200" s="14"/>
      <c r="F200" s="14"/>
      <c r="G200" s="14"/>
      <c r="H200" s="14"/>
      <c r="I200" s="25">
        <v>160</v>
      </c>
      <c r="J200" s="26"/>
      <c r="K200" s="54"/>
      <c r="L200" s="20"/>
    </row>
    <row r="201" spans="1:12" s="21" customFormat="1" ht="31.5">
      <c r="A201" s="4"/>
      <c r="B201" s="12"/>
      <c r="C201" s="23" t="s">
        <v>124</v>
      </c>
      <c r="D201" s="24">
        <f t="shared" si="11"/>
        <v>73</v>
      </c>
      <c r="E201" s="14"/>
      <c r="F201" s="14"/>
      <c r="G201" s="14"/>
      <c r="H201" s="14"/>
      <c r="I201" s="25">
        <v>73</v>
      </c>
      <c r="J201" s="26"/>
      <c r="K201" s="54"/>
      <c r="L201" s="20"/>
    </row>
    <row r="202" spans="1:12" s="21" customFormat="1" ht="19.5" customHeight="1">
      <c r="A202" s="4"/>
      <c r="B202" s="12"/>
      <c r="C202" s="23" t="s">
        <v>96</v>
      </c>
      <c r="D202" s="24">
        <f t="shared" si="11"/>
        <v>71</v>
      </c>
      <c r="E202" s="14"/>
      <c r="F202" s="14"/>
      <c r="G202" s="14"/>
      <c r="H202" s="14"/>
      <c r="I202" s="25">
        <v>71</v>
      </c>
      <c r="J202" s="26"/>
      <c r="K202" s="54"/>
      <c r="L202" s="20"/>
    </row>
    <row r="203" spans="1:12" s="21" customFormat="1" ht="19.5" customHeight="1">
      <c r="A203" s="4"/>
      <c r="B203" s="12"/>
      <c r="C203" s="12" t="s">
        <v>39</v>
      </c>
      <c r="D203" s="14">
        <f t="shared" si="11"/>
        <v>1828</v>
      </c>
      <c r="E203" s="14"/>
      <c r="F203" s="14"/>
      <c r="G203" s="14"/>
      <c r="H203" s="14"/>
      <c r="I203" s="14">
        <f>SUM(I204:I223)</f>
        <v>1828</v>
      </c>
      <c r="J203" s="26"/>
      <c r="K203" s="54"/>
      <c r="L203" s="20"/>
    </row>
    <row r="204" spans="1:12" s="21" customFormat="1" ht="19.5" customHeight="1">
      <c r="A204" s="4"/>
      <c r="B204" s="12"/>
      <c r="C204" s="23" t="s">
        <v>104</v>
      </c>
      <c r="D204" s="24">
        <f t="shared" si="11"/>
        <v>72</v>
      </c>
      <c r="E204" s="14"/>
      <c r="F204" s="14"/>
      <c r="G204" s="14"/>
      <c r="H204" s="14"/>
      <c r="I204" s="25">
        <v>72</v>
      </c>
      <c r="J204" s="26"/>
      <c r="K204" s="54"/>
      <c r="L204" s="20"/>
    </row>
    <row r="205" spans="1:12" s="21" customFormat="1" ht="19.5" customHeight="1">
      <c r="A205" s="4"/>
      <c r="B205" s="12"/>
      <c r="C205" s="23" t="s">
        <v>67</v>
      </c>
      <c r="D205" s="24">
        <f t="shared" ref="D205:D236" si="13">SUM(E205:I205)</f>
        <v>70</v>
      </c>
      <c r="E205" s="14"/>
      <c r="F205" s="14"/>
      <c r="G205" s="14"/>
      <c r="H205" s="14"/>
      <c r="I205" s="25">
        <v>70</v>
      </c>
      <c r="J205" s="26"/>
      <c r="K205" s="54"/>
      <c r="L205" s="20"/>
    </row>
    <row r="206" spans="1:12" s="21" customFormat="1" ht="19.5" customHeight="1">
      <c r="A206" s="4"/>
      <c r="B206" s="12"/>
      <c r="C206" s="23" t="s">
        <v>68</v>
      </c>
      <c r="D206" s="24">
        <f t="shared" si="13"/>
        <v>72</v>
      </c>
      <c r="E206" s="14"/>
      <c r="F206" s="14"/>
      <c r="G206" s="14"/>
      <c r="H206" s="14"/>
      <c r="I206" s="25">
        <v>72</v>
      </c>
      <c r="J206" s="26"/>
      <c r="K206" s="54"/>
      <c r="L206" s="20"/>
    </row>
    <row r="207" spans="1:12" s="21" customFormat="1" ht="19.5" customHeight="1">
      <c r="A207" s="4"/>
      <c r="B207" s="12"/>
      <c r="C207" s="23" t="s">
        <v>105</v>
      </c>
      <c r="D207" s="24">
        <f t="shared" si="13"/>
        <v>72</v>
      </c>
      <c r="E207" s="14"/>
      <c r="F207" s="14"/>
      <c r="G207" s="14"/>
      <c r="H207" s="14"/>
      <c r="I207" s="25">
        <v>72</v>
      </c>
      <c r="J207" s="26"/>
      <c r="K207" s="54"/>
      <c r="L207" s="20"/>
    </row>
    <row r="208" spans="1:12" s="21" customFormat="1" ht="19.5" customHeight="1">
      <c r="A208" s="4"/>
      <c r="B208" s="12"/>
      <c r="C208" s="23" t="s">
        <v>69</v>
      </c>
      <c r="D208" s="24">
        <f t="shared" si="13"/>
        <v>72</v>
      </c>
      <c r="E208" s="14"/>
      <c r="F208" s="14"/>
      <c r="G208" s="14"/>
      <c r="H208" s="14"/>
      <c r="I208" s="25">
        <v>72</v>
      </c>
      <c r="J208" s="26"/>
      <c r="K208" s="54"/>
      <c r="L208" s="20"/>
    </row>
    <row r="209" spans="1:12" s="21" customFormat="1" ht="19.5" customHeight="1">
      <c r="A209" s="4"/>
      <c r="B209" s="12"/>
      <c r="C209" s="23" t="s">
        <v>70</v>
      </c>
      <c r="D209" s="24">
        <f t="shared" si="13"/>
        <v>70</v>
      </c>
      <c r="E209" s="14"/>
      <c r="F209" s="14"/>
      <c r="G209" s="14"/>
      <c r="H209" s="14"/>
      <c r="I209" s="25">
        <v>70</v>
      </c>
      <c r="J209" s="26"/>
      <c r="K209" s="54"/>
      <c r="L209" s="20"/>
    </row>
    <row r="210" spans="1:12" s="21" customFormat="1" ht="19.5" customHeight="1">
      <c r="A210" s="4"/>
      <c r="B210" s="12"/>
      <c r="C210" s="23" t="s">
        <v>106</v>
      </c>
      <c r="D210" s="24">
        <f t="shared" si="13"/>
        <v>100</v>
      </c>
      <c r="E210" s="14"/>
      <c r="F210" s="14"/>
      <c r="G210" s="14"/>
      <c r="H210" s="14"/>
      <c r="I210" s="25">
        <v>100</v>
      </c>
      <c r="J210" s="26"/>
      <c r="K210" s="54"/>
      <c r="L210" s="20"/>
    </row>
    <row r="211" spans="1:12" s="21" customFormat="1" ht="19.5" customHeight="1">
      <c r="A211" s="4"/>
      <c r="B211" s="12"/>
      <c r="C211" s="23" t="s">
        <v>73</v>
      </c>
      <c r="D211" s="24">
        <f t="shared" si="13"/>
        <v>100</v>
      </c>
      <c r="E211" s="14"/>
      <c r="F211" s="14"/>
      <c r="G211" s="14"/>
      <c r="H211" s="14"/>
      <c r="I211" s="25">
        <v>100</v>
      </c>
      <c r="J211" s="26"/>
      <c r="K211" s="54"/>
      <c r="L211" s="20"/>
    </row>
    <row r="212" spans="1:12" s="21" customFormat="1" ht="19.5" customHeight="1">
      <c r="A212" s="4"/>
      <c r="B212" s="12"/>
      <c r="C212" s="23" t="s">
        <v>71</v>
      </c>
      <c r="D212" s="24">
        <f t="shared" si="13"/>
        <v>100</v>
      </c>
      <c r="E212" s="14"/>
      <c r="F212" s="14"/>
      <c r="G212" s="14"/>
      <c r="H212" s="14"/>
      <c r="I212" s="25">
        <v>100</v>
      </c>
      <c r="J212" s="26"/>
      <c r="K212" s="54"/>
      <c r="L212" s="20"/>
    </row>
    <row r="213" spans="1:12" s="21" customFormat="1" ht="19.5" customHeight="1">
      <c r="A213" s="4"/>
      <c r="B213" s="12"/>
      <c r="C213" s="23" t="s">
        <v>72</v>
      </c>
      <c r="D213" s="24">
        <f t="shared" si="13"/>
        <v>100</v>
      </c>
      <c r="E213" s="14"/>
      <c r="F213" s="14"/>
      <c r="G213" s="14"/>
      <c r="H213" s="14"/>
      <c r="I213" s="25">
        <v>100</v>
      </c>
      <c r="J213" s="26"/>
      <c r="K213" s="54"/>
      <c r="L213" s="20"/>
    </row>
    <row r="214" spans="1:12" s="21" customFormat="1" ht="19.5" customHeight="1">
      <c r="A214" s="4"/>
      <c r="B214" s="12"/>
      <c r="C214" s="23" t="s">
        <v>74</v>
      </c>
      <c r="D214" s="24">
        <f t="shared" si="13"/>
        <v>100</v>
      </c>
      <c r="E214" s="14"/>
      <c r="F214" s="14"/>
      <c r="G214" s="14"/>
      <c r="H214" s="14"/>
      <c r="I214" s="25">
        <v>100</v>
      </c>
      <c r="J214" s="26"/>
      <c r="K214" s="54"/>
      <c r="L214" s="20"/>
    </row>
    <row r="215" spans="1:12" s="21" customFormat="1" ht="19.5" customHeight="1">
      <c r="A215" s="4"/>
      <c r="B215" s="12"/>
      <c r="C215" s="23" t="s">
        <v>107</v>
      </c>
      <c r="D215" s="24">
        <f t="shared" si="13"/>
        <v>100</v>
      </c>
      <c r="E215" s="14"/>
      <c r="F215" s="14"/>
      <c r="G215" s="14"/>
      <c r="H215" s="14"/>
      <c r="I215" s="25">
        <v>100</v>
      </c>
      <c r="J215" s="26"/>
      <c r="K215" s="54"/>
      <c r="L215" s="20"/>
    </row>
    <row r="216" spans="1:12" s="21" customFormat="1" ht="19.5" customHeight="1">
      <c r="A216" s="4"/>
      <c r="B216" s="12"/>
      <c r="C216" s="23" t="s">
        <v>108</v>
      </c>
      <c r="D216" s="24">
        <f t="shared" si="13"/>
        <v>100</v>
      </c>
      <c r="E216" s="14"/>
      <c r="F216" s="14"/>
      <c r="G216" s="14"/>
      <c r="H216" s="14"/>
      <c r="I216" s="25">
        <v>100</v>
      </c>
      <c r="J216" s="26"/>
      <c r="K216" s="54"/>
      <c r="L216" s="20"/>
    </row>
    <row r="217" spans="1:12" s="21" customFormat="1" ht="19.5" customHeight="1">
      <c r="A217" s="4"/>
      <c r="B217" s="12"/>
      <c r="C217" s="23" t="s">
        <v>109</v>
      </c>
      <c r="D217" s="24">
        <f t="shared" si="13"/>
        <v>100</v>
      </c>
      <c r="E217" s="14"/>
      <c r="F217" s="14"/>
      <c r="G217" s="14"/>
      <c r="H217" s="14"/>
      <c r="I217" s="25">
        <v>100</v>
      </c>
      <c r="J217" s="26"/>
      <c r="K217" s="54"/>
      <c r="L217" s="20"/>
    </row>
    <row r="218" spans="1:12" s="21" customFormat="1" ht="19.5" customHeight="1">
      <c r="A218" s="4"/>
      <c r="B218" s="12"/>
      <c r="C218" s="23" t="s">
        <v>76</v>
      </c>
      <c r="D218" s="24">
        <f t="shared" si="13"/>
        <v>100</v>
      </c>
      <c r="E218" s="14"/>
      <c r="F218" s="14"/>
      <c r="G218" s="14"/>
      <c r="H218" s="14"/>
      <c r="I218" s="25">
        <v>100</v>
      </c>
      <c r="J218" s="26"/>
      <c r="K218" s="54"/>
      <c r="L218" s="20"/>
    </row>
    <row r="219" spans="1:12" s="21" customFormat="1" ht="19.5" customHeight="1">
      <c r="A219" s="4"/>
      <c r="B219" s="12"/>
      <c r="C219" s="23" t="s">
        <v>77</v>
      </c>
      <c r="D219" s="24">
        <f t="shared" si="13"/>
        <v>100</v>
      </c>
      <c r="E219" s="14"/>
      <c r="F219" s="14"/>
      <c r="G219" s="14"/>
      <c r="H219" s="14"/>
      <c r="I219" s="25">
        <v>100</v>
      </c>
      <c r="J219" s="26"/>
      <c r="K219" s="54"/>
      <c r="L219" s="20"/>
    </row>
    <row r="220" spans="1:12" s="21" customFormat="1" ht="19.5" customHeight="1">
      <c r="A220" s="4"/>
      <c r="B220" s="12"/>
      <c r="C220" s="23" t="s">
        <v>111</v>
      </c>
      <c r="D220" s="24">
        <f t="shared" si="13"/>
        <v>100</v>
      </c>
      <c r="E220" s="14"/>
      <c r="F220" s="14"/>
      <c r="G220" s="14"/>
      <c r="H220" s="14"/>
      <c r="I220" s="25">
        <v>100</v>
      </c>
      <c r="J220" s="26"/>
      <c r="K220" s="54"/>
      <c r="L220" s="20"/>
    </row>
    <row r="221" spans="1:12" s="21" customFormat="1" ht="19.5" customHeight="1">
      <c r="A221" s="4"/>
      <c r="B221" s="12"/>
      <c r="C221" s="23" t="s">
        <v>112</v>
      </c>
      <c r="D221" s="24">
        <f t="shared" si="13"/>
        <v>100</v>
      </c>
      <c r="E221" s="14"/>
      <c r="F221" s="14"/>
      <c r="G221" s="14"/>
      <c r="H221" s="14"/>
      <c r="I221" s="25">
        <v>100</v>
      </c>
      <c r="J221" s="26"/>
      <c r="K221" s="54"/>
      <c r="L221" s="20"/>
    </row>
    <row r="222" spans="1:12" s="21" customFormat="1" ht="19.5" customHeight="1">
      <c r="A222" s="4"/>
      <c r="B222" s="12"/>
      <c r="C222" s="23" t="s">
        <v>110</v>
      </c>
      <c r="D222" s="24">
        <f t="shared" si="13"/>
        <v>100</v>
      </c>
      <c r="E222" s="14"/>
      <c r="F222" s="14"/>
      <c r="G222" s="14"/>
      <c r="H222" s="14"/>
      <c r="I222" s="25">
        <v>100</v>
      </c>
      <c r="J222" s="26"/>
      <c r="K222" s="54"/>
      <c r="L222" s="20"/>
    </row>
    <row r="223" spans="1:12" s="21" customFormat="1" ht="19.5" customHeight="1">
      <c r="A223" s="4"/>
      <c r="B223" s="12"/>
      <c r="C223" s="23" t="s">
        <v>75</v>
      </c>
      <c r="D223" s="24">
        <f t="shared" si="13"/>
        <v>100</v>
      </c>
      <c r="E223" s="14"/>
      <c r="F223" s="14"/>
      <c r="G223" s="14"/>
      <c r="H223" s="14"/>
      <c r="I223" s="25">
        <v>100</v>
      </c>
      <c r="J223" s="26"/>
      <c r="K223" s="54"/>
      <c r="L223" s="20"/>
    </row>
    <row r="224" spans="1:12" s="21" customFormat="1" ht="19.5" customHeight="1">
      <c r="A224" s="4"/>
      <c r="B224" s="12"/>
      <c r="C224" s="12" t="s">
        <v>40</v>
      </c>
      <c r="D224" s="14">
        <f t="shared" si="13"/>
        <v>192</v>
      </c>
      <c r="E224" s="14"/>
      <c r="F224" s="14"/>
      <c r="G224" s="14"/>
      <c r="H224" s="14"/>
      <c r="I224" s="14">
        <f>SUM(I225:I227)</f>
        <v>192</v>
      </c>
      <c r="J224" s="26"/>
      <c r="K224" s="54"/>
      <c r="L224" s="20"/>
    </row>
    <row r="225" spans="1:19" s="21" customFormat="1" ht="19.5" customHeight="1">
      <c r="A225" s="4"/>
      <c r="B225" s="12"/>
      <c r="C225" s="23" t="s">
        <v>114</v>
      </c>
      <c r="D225" s="24">
        <f t="shared" si="13"/>
        <v>66</v>
      </c>
      <c r="E225" s="14"/>
      <c r="F225" s="14"/>
      <c r="G225" s="14"/>
      <c r="H225" s="14"/>
      <c r="I225" s="25">
        <v>66</v>
      </c>
      <c r="J225" s="26"/>
      <c r="K225" s="54"/>
      <c r="L225" s="20"/>
    </row>
    <row r="226" spans="1:19" s="21" customFormat="1" ht="19.5" customHeight="1">
      <c r="A226" s="4"/>
      <c r="B226" s="12"/>
      <c r="C226" s="23" t="s">
        <v>79</v>
      </c>
      <c r="D226" s="24">
        <f t="shared" si="13"/>
        <v>63</v>
      </c>
      <c r="E226" s="14"/>
      <c r="F226" s="14"/>
      <c r="G226" s="14"/>
      <c r="H226" s="14"/>
      <c r="I226" s="25">
        <v>63</v>
      </c>
      <c r="J226" s="26"/>
      <c r="K226" s="54"/>
      <c r="L226" s="20"/>
    </row>
    <row r="227" spans="1:19" s="21" customFormat="1" ht="19.5" customHeight="1">
      <c r="A227" s="4"/>
      <c r="B227" s="12"/>
      <c r="C227" s="23" t="s">
        <v>115</v>
      </c>
      <c r="D227" s="24">
        <f t="shared" si="13"/>
        <v>63</v>
      </c>
      <c r="E227" s="14"/>
      <c r="F227" s="14"/>
      <c r="G227" s="14"/>
      <c r="H227" s="14"/>
      <c r="I227" s="25">
        <v>63</v>
      </c>
      <c r="J227" s="26"/>
      <c r="K227" s="54"/>
      <c r="L227" s="20"/>
    </row>
    <row r="228" spans="1:19" s="21" customFormat="1" ht="52.5" customHeight="1">
      <c r="A228" s="4">
        <v>9</v>
      </c>
      <c r="B228" s="12" t="s">
        <v>64</v>
      </c>
      <c r="C228" s="12"/>
      <c r="D228" s="14">
        <f t="shared" si="13"/>
        <v>3998</v>
      </c>
      <c r="E228" s="14">
        <f>E229+E230</f>
        <v>0</v>
      </c>
      <c r="F228" s="14">
        <f>F229+F230</f>
        <v>0</v>
      </c>
      <c r="G228" s="14">
        <f>G229+G230</f>
        <v>0</v>
      </c>
      <c r="H228" s="14">
        <f>H229+H230</f>
        <v>0</v>
      </c>
      <c r="I228" s="14">
        <f>I229+I230</f>
        <v>3998</v>
      </c>
      <c r="J228" s="26"/>
      <c r="K228" s="54"/>
      <c r="L228" s="20"/>
      <c r="M228" s="41"/>
      <c r="N228" s="41"/>
      <c r="O228" s="41"/>
      <c r="P228" s="41"/>
      <c r="Q228" s="41"/>
      <c r="R228" s="41"/>
    </row>
    <row r="229" spans="1:19" ht="51" customHeight="1">
      <c r="A229" s="9" t="s">
        <v>21</v>
      </c>
      <c r="B229" s="28" t="s">
        <v>22</v>
      </c>
      <c r="C229" s="28"/>
      <c r="D229" s="14">
        <f t="shared" si="13"/>
        <v>0</v>
      </c>
      <c r="E229" s="24"/>
      <c r="F229" s="24"/>
      <c r="G229" s="24"/>
      <c r="H229" s="24"/>
      <c r="I229" s="24"/>
      <c r="J229" s="15"/>
      <c r="K229" s="54"/>
      <c r="L229" s="6"/>
    </row>
    <row r="230" spans="1:19" ht="54" customHeight="1">
      <c r="A230" s="9" t="s">
        <v>23</v>
      </c>
      <c r="B230" s="28" t="s">
        <v>24</v>
      </c>
      <c r="C230" s="28"/>
      <c r="D230" s="14">
        <f t="shared" si="13"/>
        <v>3998</v>
      </c>
      <c r="E230" s="24">
        <f>SUM(E231:E266)</f>
        <v>0</v>
      </c>
      <c r="F230" s="24">
        <f>SUM(F231:F266)</f>
        <v>0</v>
      </c>
      <c r="G230" s="24">
        <f>SUM(G231:G266)</f>
        <v>0</v>
      </c>
      <c r="H230" s="24">
        <f>SUM(H231:H266)</f>
        <v>0</v>
      </c>
      <c r="I230" s="14">
        <f>I231+I232+I245+I266</f>
        <v>3998</v>
      </c>
      <c r="J230" s="15"/>
      <c r="K230" s="54"/>
      <c r="L230" s="6"/>
      <c r="M230" s="39"/>
      <c r="N230" s="39"/>
      <c r="O230" s="39"/>
      <c r="P230" s="39"/>
      <c r="Q230" s="39"/>
      <c r="R230" s="39"/>
      <c r="S230" s="39"/>
    </row>
    <row r="231" spans="1:19" s="21" customFormat="1" ht="19.5" customHeight="1">
      <c r="A231" s="4"/>
      <c r="B231" s="32"/>
      <c r="C231" s="32" t="s">
        <v>38</v>
      </c>
      <c r="D231" s="14">
        <f t="shared" si="13"/>
        <v>1368</v>
      </c>
      <c r="E231" s="14"/>
      <c r="F231" s="14"/>
      <c r="G231" s="14"/>
      <c r="H231" s="14"/>
      <c r="I231" s="14">
        <v>1368</v>
      </c>
      <c r="J231" s="33"/>
      <c r="K231" s="54"/>
      <c r="L231" s="20"/>
    </row>
    <row r="232" spans="1:19" s="21" customFormat="1" ht="19.5" customHeight="1">
      <c r="A232" s="4"/>
      <c r="B232" s="32"/>
      <c r="C232" s="12" t="s">
        <v>41</v>
      </c>
      <c r="D232" s="14">
        <f t="shared" si="13"/>
        <v>1028</v>
      </c>
      <c r="E232" s="14"/>
      <c r="F232" s="14"/>
      <c r="G232" s="14"/>
      <c r="H232" s="14"/>
      <c r="I232" s="14">
        <f>SUM(I233:I244)</f>
        <v>1028</v>
      </c>
      <c r="J232" s="26"/>
      <c r="K232" s="54"/>
      <c r="L232" s="20"/>
    </row>
    <row r="233" spans="1:19" s="21" customFormat="1" ht="19.5" customHeight="1">
      <c r="A233" s="4"/>
      <c r="B233" s="32"/>
      <c r="C233" s="23" t="s">
        <v>125</v>
      </c>
      <c r="D233" s="24">
        <f t="shared" si="13"/>
        <v>110</v>
      </c>
      <c r="E233" s="14"/>
      <c r="F233" s="14"/>
      <c r="G233" s="14"/>
      <c r="H233" s="14"/>
      <c r="I233" s="25">
        <v>110</v>
      </c>
      <c r="J233" s="26"/>
      <c r="K233" s="54"/>
      <c r="L233" s="20"/>
    </row>
    <row r="234" spans="1:19" s="21" customFormat="1" ht="35.25" customHeight="1">
      <c r="A234" s="4"/>
      <c r="B234" s="32"/>
      <c r="C234" s="23" t="s">
        <v>124</v>
      </c>
      <c r="D234" s="24">
        <f t="shared" si="13"/>
        <v>85</v>
      </c>
      <c r="E234" s="14"/>
      <c r="F234" s="14"/>
      <c r="G234" s="14"/>
      <c r="H234" s="14"/>
      <c r="I234" s="25">
        <v>85</v>
      </c>
      <c r="J234" s="26"/>
      <c r="K234" s="54"/>
      <c r="L234" s="20"/>
    </row>
    <row r="235" spans="1:19" s="21" customFormat="1" ht="17.25" customHeight="1">
      <c r="A235" s="4"/>
      <c r="B235" s="32"/>
      <c r="C235" s="23" t="s">
        <v>126</v>
      </c>
      <c r="D235" s="24">
        <f t="shared" si="13"/>
        <v>55</v>
      </c>
      <c r="E235" s="14"/>
      <c r="F235" s="14"/>
      <c r="G235" s="14"/>
      <c r="H235" s="14"/>
      <c r="I235" s="25">
        <v>55</v>
      </c>
      <c r="J235" s="26"/>
      <c r="K235" s="54"/>
      <c r="L235" s="20"/>
    </row>
    <row r="236" spans="1:19" s="21" customFormat="1" ht="17.25" customHeight="1">
      <c r="A236" s="4"/>
      <c r="B236" s="32"/>
      <c r="C236" s="23" t="s">
        <v>127</v>
      </c>
      <c r="D236" s="24">
        <f t="shared" si="13"/>
        <v>55</v>
      </c>
      <c r="E236" s="14"/>
      <c r="F236" s="14"/>
      <c r="G236" s="14"/>
      <c r="H236" s="14"/>
      <c r="I236" s="25">
        <v>55</v>
      </c>
      <c r="J236" s="26"/>
      <c r="K236" s="54"/>
      <c r="L236" s="20"/>
    </row>
    <row r="237" spans="1:19" s="21" customFormat="1" ht="17.25" customHeight="1">
      <c r="A237" s="4"/>
      <c r="B237" s="32"/>
      <c r="C237" s="23" t="s">
        <v>128</v>
      </c>
      <c r="D237" s="24">
        <f t="shared" ref="D237:D268" si="14">SUM(E237:I237)</f>
        <v>132</v>
      </c>
      <c r="E237" s="14"/>
      <c r="F237" s="14"/>
      <c r="G237" s="14"/>
      <c r="H237" s="14"/>
      <c r="I237" s="25">
        <v>132</v>
      </c>
      <c r="J237" s="26"/>
      <c r="K237" s="54"/>
      <c r="L237" s="20"/>
    </row>
    <row r="238" spans="1:19" s="21" customFormat="1" ht="17.25" customHeight="1">
      <c r="A238" s="4"/>
      <c r="B238" s="32"/>
      <c r="C238" s="23" t="s">
        <v>129</v>
      </c>
      <c r="D238" s="24">
        <f t="shared" si="14"/>
        <v>55</v>
      </c>
      <c r="E238" s="14"/>
      <c r="F238" s="14"/>
      <c r="G238" s="14"/>
      <c r="H238" s="14"/>
      <c r="I238" s="25">
        <v>55</v>
      </c>
      <c r="J238" s="26"/>
      <c r="K238" s="54"/>
      <c r="L238" s="20"/>
    </row>
    <row r="239" spans="1:19" s="21" customFormat="1" ht="17.25" customHeight="1">
      <c r="A239" s="4"/>
      <c r="B239" s="32"/>
      <c r="C239" s="23" t="s">
        <v>130</v>
      </c>
      <c r="D239" s="24">
        <f t="shared" si="14"/>
        <v>110</v>
      </c>
      <c r="E239" s="14"/>
      <c r="F239" s="14"/>
      <c r="G239" s="14"/>
      <c r="H239" s="14"/>
      <c r="I239" s="25">
        <v>110</v>
      </c>
      <c r="J239" s="26"/>
      <c r="K239" s="54"/>
      <c r="L239" s="20"/>
    </row>
    <row r="240" spans="1:19" s="21" customFormat="1" ht="17.25" customHeight="1">
      <c r="A240" s="4"/>
      <c r="B240" s="32"/>
      <c r="C240" s="23" t="s">
        <v>131</v>
      </c>
      <c r="D240" s="24">
        <f t="shared" si="14"/>
        <v>105</v>
      </c>
      <c r="E240" s="14"/>
      <c r="F240" s="14"/>
      <c r="G240" s="14"/>
      <c r="H240" s="14"/>
      <c r="I240" s="25">
        <v>105</v>
      </c>
      <c r="J240" s="26"/>
      <c r="K240" s="54"/>
      <c r="L240" s="20"/>
    </row>
    <row r="241" spans="1:12" s="21" customFormat="1" ht="17.25" customHeight="1">
      <c r="A241" s="4"/>
      <c r="B241" s="32"/>
      <c r="C241" s="23" t="s">
        <v>132</v>
      </c>
      <c r="D241" s="24">
        <f t="shared" si="14"/>
        <v>110</v>
      </c>
      <c r="E241" s="14"/>
      <c r="F241" s="14"/>
      <c r="G241" s="14"/>
      <c r="H241" s="14"/>
      <c r="I241" s="25">
        <v>110</v>
      </c>
      <c r="J241" s="26"/>
      <c r="K241" s="54"/>
      <c r="L241" s="20"/>
    </row>
    <row r="242" spans="1:12" s="21" customFormat="1" ht="17.25" customHeight="1">
      <c r="A242" s="4"/>
      <c r="B242" s="32"/>
      <c r="C242" s="23" t="s">
        <v>133</v>
      </c>
      <c r="D242" s="24">
        <f t="shared" si="14"/>
        <v>91</v>
      </c>
      <c r="E242" s="14"/>
      <c r="F242" s="14"/>
      <c r="G242" s="14"/>
      <c r="H242" s="14"/>
      <c r="I242" s="25">
        <v>91</v>
      </c>
      <c r="J242" s="26"/>
      <c r="K242" s="54"/>
      <c r="L242" s="20"/>
    </row>
    <row r="243" spans="1:12" s="21" customFormat="1" ht="17.25" customHeight="1">
      <c r="A243" s="4"/>
      <c r="B243" s="32"/>
      <c r="C243" s="23" t="s">
        <v>134</v>
      </c>
      <c r="D243" s="24">
        <f t="shared" si="14"/>
        <v>60</v>
      </c>
      <c r="E243" s="14"/>
      <c r="F243" s="14"/>
      <c r="G243" s="14"/>
      <c r="H243" s="14"/>
      <c r="I243" s="25">
        <v>60</v>
      </c>
      <c r="J243" s="26"/>
      <c r="K243" s="54"/>
      <c r="L243" s="20"/>
    </row>
    <row r="244" spans="1:12" s="21" customFormat="1" ht="17.25" customHeight="1">
      <c r="A244" s="4"/>
      <c r="B244" s="32"/>
      <c r="C244" s="23" t="s">
        <v>135</v>
      </c>
      <c r="D244" s="24">
        <f t="shared" si="14"/>
        <v>60</v>
      </c>
      <c r="E244" s="14"/>
      <c r="F244" s="14"/>
      <c r="G244" s="14"/>
      <c r="H244" s="14"/>
      <c r="I244" s="25">
        <v>60</v>
      </c>
      <c r="J244" s="26"/>
      <c r="K244" s="54"/>
      <c r="L244" s="20"/>
    </row>
    <row r="245" spans="1:12" s="21" customFormat="1" ht="17.25" customHeight="1">
      <c r="A245" s="4"/>
      <c r="B245" s="32"/>
      <c r="C245" s="12" t="s">
        <v>39</v>
      </c>
      <c r="D245" s="14">
        <f t="shared" si="14"/>
        <v>1026</v>
      </c>
      <c r="E245" s="14"/>
      <c r="F245" s="14"/>
      <c r="G245" s="14"/>
      <c r="H245" s="14"/>
      <c r="I245" s="14">
        <f>SUM(I246:I265)</f>
        <v>1026</v>
      </c>
      <c r="J245" s="26"/>
      <c r="K245" s="54"/>
      <c r="L245" s="20"/>
    </row>
    <row r="246" spans="1:12" ht="17.25" customHeight="1">
      <c r="A246" s="9"/>
      <c r="B246" s="28"/>
      <c r="C246" s="23" t="s">
        <v>104</v>
      </c>
      <c r="D246" s="24">
        <f t="shared" si="14"/>
        <v>11</v>
      </c>
      <c r="E246" s="24"/>
      <c r="F246" s="24"/>
      <c r="G246" s="24"/>
      <c r="H246" s="24"/>
      <c r="I246" s="24">
        <v>11</v>
      </c>
      <c r="J246" s="15"/>
      <c r="K246" s="54"/>
      <c r="L246" s="6"/>
    </row>
    <row r="247" spans="1:12" ht="17.25" customHeight="1">
      <c r="A247" s="9"/>
      <c r="B247" s="28"/>
      <c r="C247" s="23" t="s">
        <v>67</v>
      </c>
      <c r="D247" s="24">
        <f t="shared" si="14"/>
        <v>11</v>
      </c>
      <c r="E247" s="24"/>
      <c r="F247" s="24"/>
      <c r="G247" s="24"/>
      <c r="H247" s="24"/>
      <c r="I247" s="24">
        <v>11</v>
      </c>
      <c r="J247" s="15"/>
      <c r="K247" s="54"/>
      <c r="L247" s="6"/>
    </row>
    <row r="248" spans="1:12" ht="17.25" customHeight="1">
      <c r="A248" s="9"/>
      <c r="B248" s="28"/>
      <c r="C248" s="23" t="s">
        <v>68</v>
      </c>
      <c r="D248" s="24">
        <f t="shared" si="14"/>
        <v>32</v>
      </c>
      <c r="E248" s="24"/>
      <c r="F248" s="24"/>
      <c r="G248" s="24"/>
      <c r="H248" s="24"/>
      <c r="I248" s="24">
        <v>32</v>
      </c>
      <c r="J248" s="15"/>
      <c r="K248" s="54"/>
      <c r="L248" s="6"/>
    </row>
    <row r="249" spans="1:12" ht="17.25" customHeight="1">
      <c r="A249" s="9"/>
      <c r="B249" s="28"/>
      <c r="C249" s="23" t="s">
        <v>105</v>
      </c>
      <c r="D249" s="24">
        <f t="shared" si="14"/>
        <v>21</v>
      </c>
      <c r="E249" s="24"/>
      <c r="F249" s="24"/>
      <c r="G249" s="24"/>
      <c r="H249" s="24"/>
      <c r="I249" s="24">
        <v>21</v>
      </c>
      <c r="J249" s="15"/>
      <c r="K249" s="54"/>
      <c r="L249" s="6"/>
    </row>
    <row r="250" spans="1:12" ht="17.25" customHeight="1">
      <c r="A250" s="9"/>
      <c r="B250" s="28"/>
      <c r="C250" s="23" t="s">
        <v>69</v>
      </c>
      <c r="D250" s="24">
        <f t="shared" si="14"/>
        <v>11</v>
      </c>
      <c r="E250" s="24"/>
      <c r="F250" s="24"/>
      <c r="G250" s="24"/>
      <c r="H250" s="24"/>
      <c r="I250" s="24">
        <v>11</v>
      </c>
      <c r="J250" s="15"/>
      <c r="K250" s="54"/>
      <c r="L250" s="6"/>
    </row>
    <row r="251" spans="1:12" ht="17.25" customHeight="1">
      <c r="A251" s="9"/>
      <c r="B251" s="28"/>
      <c r="C251" s="23" t="s">
        <v>70</v>
      </c>
      <c r="D251" s="24">
        <f t="shared" si="14"/>
        <v>32</v>
      </c>
      <c r="E251" s="24"/>
      <c r="F251" s="24"/>
      <c r="G251" s="24"/>
      <c r="H251" s="24"/>
      <c r="I251" s="24">
        <v>32</v>
      </c>
      <c r="J251" s="15"/>
      <c r="K251" s="54"/>
      <c r="L251" s="6"/>
    </row>
    <row r="252" spans="1:12" ht="17.25" customHeight="1">
      <c r="A252" s="9"/>
      <c r="B252" s="28"/>
      <c r="C252" s="23" t="s">
        <v>106</v>
      </c>
      <c r="D252" s="24">
        <f t="shared" si="14"/>
        <v>74</v>
      </c>
      <c r="E252" s="24"/>
      <c r="F252" s="24"/>
      <c r="G252" s="24"/>
      <c r="H252" s="24"/>
      <c r="I252" s="24">
        <v>74</v>
      </c>
      <c r="J252" s="15"/>
      <c r="K252" s="54"/>
      <c r="L252" s="6"/>
    </row>
    <row r="253" spans="1:12" ht="17.25" customHeight="1">
      <c r="A253" s="9"/>
      <c r="B253" s="28"/>
      <c r="C253" s="23" t="s">
        <v>108</v>
      </c>
      <c r="D253" s="24">
        <f t="shared" si="14"/>
        <v>74</v>
      </c>
      <c r="E253" s="24"/>
      <c r="F253" s="24"/>
      <c r="G253" s="24"/>
      <c r="H253" s="24"/>
      <c r="I253" s="24">
        <v>74</v>
      </c>
      <c r="J253" s="15"/>
      <c r="K253" s="54"/>
      <c r="L253" s="6"/>
    </row>
    <row r="254" spans="1:12" ht="17.25" customHeight="1">
      <c r="A254" s="9"/>
      <c r="B254" s="28"/>
      <c r="C254" s="23" t="s">
        <v>71</v>
      </c>
      <c r="D254" s="24">
        <f t="shared" si="14"/>
        <v>63</v>
      </c>
      <c r="E254" s="24"/>
      <c r="F254" s="24"/>
      <c r="G254" s="24"/>
      <c r="H254" s="24"/>
      <c r="I254" s="24">
        <v>63</v>
      </c>
      <c r="J254" s="15"/>
      <c r="K254" s="54"/>
      <c r="L254" s="6"/>
    </row>
    <row r="255" spans="1:12" ht="17.25" customHeight="1">
      <c r="A255" s="9"/>
      <c r="B255" s="28"/>
      <c r="C255" s="23" t="s">
        <v>74</v>
      </c>
      <c r="D255" s="24">
        <f t="shared" si="14"/>
        <v>105</v>
      </c>
      <c r="E255" s="24"/>
      <c r="F255" s="24"/>
      <c r="G255" s="24"/>
      <c r="H255" s="24"/>
      <c r="I255" s="24">
        <v>105</v>
      </c>
      <c r="J255" s="15"/>
      <c r="K255" s="54"/>
      <c r="L255" s="6"/>
    </row>
    <row r="256" spans="1:12" ht="17.25" customHeight="1">
      <c r="A256" s="9"/>
      <c r="B256" s="28"/>
      <c r="C256" s="23" t="s">
        <v>72</v>
      </c>
      <c r="D256" s="24">
        <f t="shared" si="14"/>
        <v>32</v>
      </c>
      <c r="E256" s="24"/>
      <c r="F256" s="24"/>
      <c r="G256" s="24"/>
      <c r="H256" s="24"/>
      <c r="I256" s="24">
        <v>32</v>
      </c>
      <c r="J256" s="15"/>
      <c r="K256" s="54"/>
      <c r="L256" s="6"/>
    </row>
    <row r="257" spans="1:18" ht="17.25" customHeight="1">
      <c r="A257" s="9"/>
      <c r="B257" s="28"/>
      <c r="C257" s="23" t="s">
        <v>107</v>
      </c>
      <c r="D257" s="24">
        <f t="shared" si="14"/>
        <v>63</v>
      </c>
      <c r="E257" s="24"/>
      <c r="F257" s="24"/>
      <c r="G257" s="24"/>
      <c r="H257" s="24"/>
      <c r="I257" s="24">
        <v>63</v>
      </c>
      <c r="J257" s="15"/>
      <c r="K257" s="54"/>
      <c r="L257" s="6"/>
    </row>
    <row r="258" spans="1:18" ht="17.25" customHeight="1">
      <c r="A258" s="9"/>
      <c r="B258" s="28"/>
      <c r="C258" s="23" t="s">
        <v>73</v>
      </c>
      <c r="D258" s="24">
        <f t="shared" si="14"/>
        <v>63</v>
      </c>
      <c r="E258" s="24"/>
      <c r="F258" s="24"/>
      <c r="G258" s="24"/>
      <c r="H258" s="24"/>
      <c r="I258" s="24">
        <v>63</v>
      </c>
      <c r="J258" s="15"/>
      <c r="K258" s="54"/>
      <c r="L258" s="6"/>
    </row>
    <row r="259" spans="1:18" ht="17.25" customHeight="1">
      <c r="A259" s="9"/>
      <c r="B259" s="28"/>
      <c r="C259" s="23" t="s">
        <v>75</v>
      </c>
      <c r="D259" s="24">
        <f t="shared" si="14"/>
        <v>85</v>
      </c>
      <c r="E259" s="24"/>
      <c r="F259" s="24"/>
      <c r="G259" s="24"/>
      <c r="H259" s="24"/>
      <c r="I259" s="24">
        <v>85</v>
      </c>
      <c r="J259" s="15"/>
      <c r="K259" s="54"/>
      <c r="L259" s="6"/>
    </row>
    <row r="260" spans="1:18" ht="17.25" customHeight="1">
      <c r="A260" s="9"/>
      <c r="B260" s="28"/>
      <c r="C260" s="23" t="s">
        <v>109</v>
      </c>
      <c r="D260" s="24">
        <f t="shared" si="14"/>
        <v>53</v>
      </c>
      <c r="E260" s="24"/>
      <c r="F260" s="24"/>
      <c r="G260" s="24"/>
      <c r="H260" s="24"/>
      <c r="I260" s="24">
        <v>53</v>
      </c>
      <c r="J260" s="15"/>
      <c r="K260" s="54"/>
      <c r="L260" s="6"/>
    </row>
    <row r="261" spans="1:18" ht="17.25" customHeight="1">
      <c r="A261" s="9"/>
      <c r="B261" s="28"/>
      <c r="C261" s="23" t="s">
        <v>76</v>
      </c>
      <c r="D261" s="24">
        <f t="shared" si="14"/>
        <v>53</v>
      </c>
      <c r="E261" s="24"/>
      <c r="F261" s="24"/>
      <c r="G261" s="24"/>
      <c r="H261" s="24"/>
      <c r="I261" s="24">
        <v>53</v>
      </c>
      <c r="J261" s="15"/>
      <c r="K261" s="54"/>
      <c r="L261" s="6"/>
    </row>
    <row r="262" spans="1:18" ht="17.25" customHeight="1">
      <c r="A262" s="9"/>
      <c r="B262" s="28"/>
      <c r="C262" s="23" t="s">
        <v>77</v>
      </c>
      <c r="D262" s="24">
        <f t="shared" si="14"/>
        <v>85</v>
      </c>
      <c r="E262" s="24"/>
      <c r="F262" s="24"/>
      <c r="G262" s="24"/>
      <c r="H262" s="24"/>
      <c r="I262" s="24">
        <v>85</v>
      </c>
      <c r="J262" s="15"/>
      <c r="K262" s="54"/>
      <c r="L262" s="6"/>
    </row>
    <row r="263" spans="1:18" ht="17.25" customHeight="1">
      <c r="A263" s="9"/>
      <c r="B263" s="28"/>
      <c r="C263" s="23" t="s">
        <v>110</v>
      </c>
      <c r="D263" s="24">
        <f t="shared" si="14"/>
        <v>63</v>
      </c>
      <c r="E263" s="24"/>
      <c r="F263" s="24"/>
      <c r="G263" s="24"/>
      <c r="H263" s="24"/>
      <c r="I263" s="24">
        <v>63</v>
      </c>
      <c r="J263" s="15"/>
      <c r="K263" s="54"/>
      <c r="L263" s="6"/>
    </row>
    <row r="264" spans="1:18" ht="17.25" customHeight="1">
      <c r="A264" s="9"/>
      <c r="B264" s="28"/>
      <c r="C264" s="23" t="s">
        <v>111</v>
      </c>
      <c r="D264" s="24">
        <f t="shared" si="14"/>
        <v>42</v>
      </c>
      <c r="E264" s="24"/>
      <c r="F264" s="24"/>
      <c r="G264" s="24"/>
      <c r="H264" s="24"/>
      <c r="I264" s="24">
        <v>42</v>
      </c>
      <c r="J264" s="15"/>
      <c r="K264" s="54"/>
      <c r="L264" s="6"/>
    </row>
    <row r="265" spans="1:18" ht="17.25" customHeight="1">
      <c r="A265" s="9"/>
      <c r="B265" s="28"/>
      <c r="C265" s="23" t="s">
        <v>112</v>
      </c>
      <c r="D265" s="24">
        <f t="shared" si="14"/>
        <v>53</v>
      </c>
      <c r="E265" s="24"/>
      <c r="F265" s="24"/>
      <c r="G265" s="24"/>
      <c r="H265" s="24"/>
      <c r="I265" s="24">
        <v>53</v>
      </c>
      <c r="J265" s="15"/>
      <c r="K265" s="54"/>
      <c r="L265" s="6"/>
    </row>
    <row r="266" spans="1:18" s="21" customFormat="1" ht="17.25" customHeight="1">
      <c r="A266" s="4"/>
      <c r="B266" s="32"/>
      <c r="C266" s="12" t="s">
        <v>40</v>
      </c>
      <c r="D266" s="14">
        <f t="shared" si="14"/>
        <v>576</v>
      </c>
      <c r="E266" s="14"/>
      <c r="F266" s="14"/>
      <c r="G266" s="14"/>
      <c r="H266" s="14"/>
      <c r="I266" s="14">
        <f>SUM(I267:I269)</f>
        <v>576</v>
      </c>
      <c r="J266" s="26"/>
      <c r="K266" s="54"/>
      <c r="L266" s="20"/>
    </row>
    <row r="267" spans="1:18" s="21" customFormat="1" ht="17.25" customHeight="1">
      <c r="A267" s="4"/>
      <c r="B267" s="32"/>
      <c r="C267" s="23" t="s">
        <v>114</v>
      </c>
      <c r="D267" s="24">
        <f t="shared" si="14"/>
        <v>321</v>
      </c>
      <c r="E267" s="14"/>
      <c r="F267" s="14"/>
      <c r="G267" s="14"/>
      <c r="H267" s="14"/>
      <c r="I267" s="25">
        <v>321</v>
      </c>
      <c r="J267" s="26"/>
      <c r="K267" s="54"/>
      <c r="L267" s="20"/>
    </row>
    <row r="268" spans="1:18" s="21" customFormat="1" ht="17.25" customHeight="1">
      <c r="A268" s="4"/>
      <c r="B268" s="32"/>
      <c r="C268" s="23" t="s">
        <v>79</v>
      </c>
      <c r="D268" s="24">
        <f t="shared" si="14"/>
        <v>149</v>
      </c>
      <c r="E268" s="14"/>
      <c r="F268" s="14"/>
      <c r="G268" s="14"/>
      <c r="H268" s="14"/>
      <c r="I268" s="25">
        <v>149</v>
      </c>
      <c r="J268" s="26"/>
      <c r="K268" s="54"/>
      <c r="L268" s="20"/>
    </row>
    <row r="269" spans="1:18" s="21" customFormat="1" ht="17.25" customHeight="1">
      <c r="A269" s="4"/>
      <c r="B269" s="32"/>
      <c r="C269" s="23" t="s">
        <v>115</v>
      </c>
      <c r="D269" s="24">
        <f t="shared" ref="D269:D300" si="15">SUM(E269:I269)</f>
        <v>106</v>
      </c>
      <c r="E269" s="14"/>
      <c r="F269" s="14"/>
      <c r="G269" s="14"/>
      <c r="H269" s="14"/>
      <c r="I269" s="25">
        <v>106</v>
      </c>
      <c r="J269" s="26"/>
      <c r="K269" s="54"/>
      <c r="L269" s="20"/>
    </row>
    <row r="270" spans="1:18" s="21" customFormat="1" ht="66.75" customHeight="1">
      <c r="A270" s="4">
        <v>10</v>
      </c>
      <c r="B270" s="12" t="s">
        <v>65</v>
      </c>
      <c r="C270" s="12"/>
      <c r="D270" s="14">
        <f t="shared" si="15"/>
        <v>6856</v>
      </c>
      <c r="E270" s="14">
        <f>E271+E312+E340</f>
        <v>0</v>
      </c>
      <c r="F270" s="14">
        <f>F271+F312+F340</f>
        <v>0</v>
      </c>
      <c r="G270" s="14">
        <f>G271+G312+G340</f>
        <v>5826</v>
      </c>
      <c r="H270" s="14">
        <f>H271+H312+H340</f>
        <v>1030</v>
      </c>
      <c r="I270" s="14">
        <f>I271+I312+I340</f>
        <v>0</v>
      </c>
      <c r="J270" s="26"/>
      <c r="K270" s="54"/>
      <c r="L270" s="20"/>
      <c r="M270" s="20"/>
      <c r="N270" s="20"/>
      <c r="O270" s="20"/>
      <c r="P270" s="20"/>
      <c r="Q270" s="20"/>
      <c r="R270" s="20"/>
    </row>
    <row r="271" spans="1:18" ht="115.5" customHeight="1">
      <c r="A271" s="9" t="s">
        <v>25</v>
      </c>
      <c r="B271" s="28" t="s">
        <v>26</v>
      </c>
      <c r="C271" s="28"/>
      <c r="D271" s="14">
        <f t="shared" si="15"/>
        <v>5036</v>
      </c>
      <c r="E271" s="14">
        <f>SUM(E272:E308)</f>
        <v>0</v>
      </c>
      <c r="F271" s="14">
        <f>SUM(F272:F308)</f>
        <v>0</v>
      </c>
      <c r="G271" s="14">
        <f>G272+G273+G274+G287+G308</f>
        <v>5036</v>
      </c>
      <c r="H271" s="14">
        <f>SUM(H272:H308)</f>
        <v>0</v>
      </c>
      <c r="I271" s="14">
        <f>SUM(I272:I308)</f>
        <v>0</v>
      </c>
      <c r="J271" s="15"/>
      <c r="K271" s="54"/>
      <c r="L271" s="6"/>
      <c r="M271" s="6"/>
      <c r="N271" s="6"/>
      <c r="O271" s="6"/>
      <c r="P271" s="6"/>
      <c r="Q271" s="6"/>
      <c r="R271" s="6"/>
    </row>
    <row r="272" spans="1:18" s="21" customFormat="1" ht="23.25" customHeight="1">
      <c r="A272" s="4"/>
      <c r="B272" s="32"/>
      <c r="C272" s="32" t="s">
        <v>38</v>
      </c>
      <c r="D272" s="14">
        <f t="shared" si="15"/>
        <v>928</v>
      </c>
      <c r="E272" s="14"/>
      <c r="F272" s="14"/>
      <c r="G272" s="14">
        <v>928</v>
      </c>
      <c r="H272" s="14"/>
      <c r="I272" s="14"/>
      <c r="J272" s="26"/>
      <c r="K272" s="54"/>
      <c r="L272" s="20"/>
    </row>
    <row r="273" spans="1:12" s="21" customFormat="1" ht="31.5" customHeight="1">
      <c r="A273" s="4"/>
      <c r="B273" s="32"/>
      <c r="C273" s="32" t="s">
        <v>44</v>
      </c>
      <c r="D273" s="14">
        <f t="shared" si="15"/>
        <v>396</v>
      </c>
      <c r="E273" s="14"/>
      <c r="F273" s="14"/>
      <c r="G273" s="14">
        <v>396</v>
      </c>
      <c r="H273" s="14"/>
      <c r="I273" s="14"/>
      <c r="J273" s="26"/>
      <c r="K273" s="54"/>
      <c r="L273" s="20"/>
    </row>
    <row r="274" spans="1:12" s="21" customFormat="1" ht="23.25" customHeight="1">
      <c r="A274" s="4"/>
      <c r="B274" s="32"/>
      <c r="C274" s="12" t="s">
        <v>41</v>
      </c>
      <c r="D274" s="14">
        <f t="shared" si="15"/>
        <v>1485</v>
      </c>
      <c r="E274" s="14"/>
      <c r="F274" s="14"/>
      <c r="G274" s="14">
        <f>SUM(G275:G286)</f>
        <v>1485</v>
      </c>
      <c r="H274" s="14"/>
      <c r="I274" s="14"/>
      <c r="J274" s="26"/>
      <c r="K274" s="54"/>
      <c r="L274" s="20"/>
    </row>
    <row r="275" spans="1:12" s="21" customFormat="1" ht="23.25" customHeight="1">
      <c r="A275" s="4"/>
      <c r="B275" s="32"/>
      <c r="C275" s="23" t="s">
        <v>125</v>
      </c>
      <c r="D275" s="30">
        <f t="shared" si="15"/>
        <v>152.5</v>
      </c>
      <c r="E275" s="29"/>
      <c r="F275" s="29"/>
      <c r="G275" s="35">
        <v>152.5</v>
      </c>
      <c r="H275" s="14"/>
      <c r="I275" s="14"/>
      <c r="J275" s="26"/>
      <c r="K275" s="54"/>
      <c r="L275" s="20"/>
    </row>
    <row r="276" spans="1:12" s="21" customFormat="1" ht="31.5">
      <c r="A276" s="4"/>
      <c r="B276" s="32"/>
      <c r="C276" s="23" t="s">
        <v>124</v>
      </c>
      <c r="D276" s="30">
        <f t="shared" si="15"/>
        <v>78.5</v>
      </c>
      <c r="E276" s="29"/>
      <c r="F276" s="29"/>
      <c r="G276" s="35">
        <v>78.5</v>
      </c>
      <c r="H276" s="14"/>
      <c r="I276" s="14"/>
      <c r="J276" s="26"/>
      <c r="K276" s="54"/>
      <c r="L276" s="20"/>
    </row>
    <row r="277" spans="1:12" s="21" customFormat="1" ht="23.25" customHeight="1">
      <c r="A277" s="4"/>
      <c r="B277" s="32"/>
      <c r="C277" s="23" t="s">
        <v>126</v>
      </c>
      <c r="D277" s="30">
        <f t="shared" si="15"/>
        <v>78.5</v>
      </c>
      <c r="E277" s="29"/>
      <c r="F277" s="29"/>
      <c r="G277" s="35">
        <v>78.5</v>
      </c>
      <c r="H277" s="14"/>
      <c r="I277" s="14"/>
      <c r="J277" s="26"/>
      <c r="K277" s="54"/>
      <c r="L277" s="20"/>
    </row>
    <row r="278" spans="1:12" s="21" customFormat="1" ht="23.25" customHeight="1">
      <c r="A278" s="4"/>
      <c r="B278" s="32"/>
      <c r="C278" s="23" t="s">
        <v>136</v>
      </c>
      <c r="D278" s="30">
        <f t="shared" si="15"/>
        <v>68.5</v>
      </c>
      <c r="E278" s="29"/>
      <c r="F278" s="29"/>
      <c r="G278" s="35">
        <v>68.5</v>
      </c>
      <c r="H278" s="14"/>
      <c r="I278" s="14"/>
      <c r="J278" s="26"/>
      <c r="K278" s="54"/>
      <c r="L278" s="20"/>
    </row>
    <row r="279" spans="1:12" s="21" customFormat="1" ht="23.25" customHeight="1">
      <c r="A279" s="4"/>
      <c r="B279" s="32"/>
      <c r="C279" s="23" t="s">
        <v>133</v>
      </c>
      <c r="D279" s="30">
        <f t="shared" si="15"/>
        <v>164.5</v>
      </c>
      <c r="E279" s="29"/>
      <c r="F279" s="29"/>
      <c r="G279" s="35">
        <v>164.5</v>
      </c>
      <c r="H279" s="14"/>
      <c r="I279" s="14"/>
      <c r="J279" s="26"/>
      <c r="K279" s="54"/>
      <c r="L279" s="20"/>
    </row>
    <row r="280" spans="1:12" s="21" customFormat="1" ht="23.25" customHeight="1">
      <c r="A280" s="4"/>
      <c r="B280" s="32"/>
      <c r="C280" s="23" t="s">
        <v>128</v>
      </c>
      <c r="D280" s="24">
        <f t="shared" si="15"/>
        <v>109</v>
      </c>
      <c r="E280" s="14"/>
      <c r="F280" s="14"/>
      <c r="G280" s="25">
        <v>109</v>
      </c>
      <c r="H280" s="14"/>
      <c r="I280" s="14"/>
      <c r="J280" s="26"/>
      <c r="K280" s="54"/>
      <c r="L280" s="20"/>
    </row>
    <row r="281" spans="1:12" s="21" customFormat="1" ht="23.25" customHeight="1">
      <c r="A281" s="4"/>
      <c r="B281" s="32"/>
      <c r="C281" s="23" t="s">
        <v>137</v>
      </c>
      <c r="D281" s="30">
        <f t="shared" si="15"/>
        <v>87.5</v>
      </c>
      <c r="E281" s="29"/>
      <c r="F281" s="29"/>
      <c r="G281" s="35">
        <v>87.5</v>
      </c>
      <c r="H281" s="14"/>
      <c r="I281" s="14"/>
      <c r="J281" s="26"/>
      <c r="K281" s="54"/>
      <c r="L281" s="20"/>
    </row>
    <row r="282" spans="1:12" s="21" customFormat="1" ht="23.25" customHeight="1">
      <c r="A282" s="4"/>
      <c r="B282" s="32"/>
      <c r="C282" s="23" t="s">
        <v>130</v>
      </c>
      <c r="D282" s="30">
        <f t="shared" si="15"/>
        <v>142.5</v>
      </c>
      <c r="E282" s="29"/>
      <c r="F282" s="29"/>
      <c r="G282" s="35">
        <v>142.5</v>
      </c>
      <c r="H282" s="14"/>
      <c r="I282" s="14"/>
      <c r="J282" s="26"/>
      <c r="K282" s="54"/>
      <c r="L282" s="20"/>
    </row>
    <row r="283" spans="1:12" s="21" customFormat="1" ht="23.25" customHeight="1">
      <c r="A283" s="4"/>
      <c r="B283" s="32"/>
      <c r="C283" s="23" t="s">
        <v>135</v>
      </c>
      <c r="D283" s="24">
        <f t="shared" si="15"/>
        <v>121</v>
      </c>
      <c r="E283" s="14"/>
      <c r="F283" s="14"/>
      <c r="G283" s="25">
        <v>121</v>
      </c>
      <c r="H283" s="14"/>
      <c r="I283" s="14"/>
      <c r="J283" s="26"/>
      <c r="K283" s="54"/>
      <c r="L283" s="20"/>
    </row>
    <row r="284" spans="1:12" s="21" customFormat="1" ht="23.25" customHeight="1">
      <c r="A284" s="4"/>
      <c r="B284" s="32"/>
      <c r="C284" s="23" t="s">
        <v>131</v>
      </c>
      <c r="D284" s="24">
        <f t="shared" si="15"/>
        <v>131</v>
      </c>
      <c r="E284" s="14"/>
      <c r="F284" s="14"/>
      <c r="G284" s="25">
        <v>131</v>
      </c>
      <c r="H284" s="14"/>
      <c r="I284" s="14"/>
      <c r="J284" s="26"/>
      <c r="K284" s="54"/>
      <c r="L284" s="20"/>
    </row>
    <row r="285" spans="1:12" s="21" customFormat="1" ht="23.25" customHeight="1">
      <c r="A285" s="4"/>
      <c r="B285" s="32"/>
      <c r="C285" s="23" t="s">
        <v>138</v>
      </c>
      <c r="D285" s="24">
        <f t="shared" si="15"/>
        <v>187</v>
      </c>
      <c r="E285" s="14"/>
      <c r="F285" s="14"/>
      <c r="G285" s="25">
        <v>187</v>
      </c>
      <c r="H285" s="14"/>
      <c r="I285" s="14"/>
      <c r="J285" s="26"/>
      <c r="K285" s="54"/>
      <c r="L285" s="20"/>
    </row>
    <row r="286" spans="1:12" s="21" customFormat="1" ht="23.25" customHeight="1">
      <c r="A286" s="4"/>
      <c r="B286" s="32"/>
      <c r="C286" s="23" t="s">
        <v>134</v>
      </c>
      <c r="D286" s="30">
        <f t="shared" si="15"/>
        <v>164.5</v>
      </c>
      <c r="E286" s="29"/>
      <c r="F286" s="29"/>
      <c r="G286" s="35">
        <v>164.5</v>
      </c>
      <c r="H286" s="14"/>
      <c r="I286" s="14"/>
      <c r="J286" s="26"/>
      <c r="K286" s="54"/>
      <c r="L286" s="20"/>
    </row>
    <row r="287" spans="1:12" s="21" customFormat="1" ht="23.25" customHeight="1">
      <c r="A287" s="4"/>
      <c r="B287" s="32"/>
      <c r="C287" s="12" t="s">
        <v>39</v>
      </c>
      <c r="D287" s="14">
        <f t="shared" si="15"/>
        <v>1856</v>
      </c>
      <c r="E287" s="14"/>
      <c r="F287" s="14"/>
      <c r="G287" s="14">
        <f>SUM(G288:G307)</f>
        <v>1856</v>
      </c>
      <c r="H287" s="14"/>
      <c r="I287" s="14"/>
      <c r="J287" s="26"/>
      <c r="K287" s="54"/>
      <c r="L287" s="20"/>
    </row>
    <row r="288" spans="1:12" s="21" customFormat="1" ht="21" customHeight="1">
      <c r="A288" s="4"/>
      <c r="B288" s="32"/>
      <c r="C288" s="23" t="s">
        <v>104</v>
      </c>
      <c r="D288" s="24">
        <f t="shared" si="15"/>
        <v>19</v>
      </c>
      <c r="E288" s="14"/>
      <c r="F288" s="14"/>
      <c r="G288" s="25">
        <v>19</v>
      </c>
      <c r="H288" s="14"/>
      <c r="I288" s="14"/>
      <c r="J288" s="26"/>
      <c r="K288" s="54"/>
      <c r="L288" s="20"/>
    </row>
    <row r="289" spans="1:12" s="21" customFormat="1" ht="21" customHeight="1">
      <c r="A289" s="4"/>
      <c r="B289" s="32"/>
      <c r="C289" s="23" t="s">
        <v>67</v>
      </c>
      <c r="D289" s="24">
        <f t="shared" si="15"/>
        <v>19</v>
      </c>
      <c r="E289" s="14"/>
      <c r="F289" s="14"/>
      <c r="G289" s="25">
        <v>19</v>
      </c>
      <c r="H289" s="14"/>
      <c r="I289" s="14"/>
      <c r="J289" s="26"/>
      <c r="K289" s="54"/>
      <c r="L289" s="20"/>
    </row>
    <row r="290" spans="1:12" s="21" customFormat="1" ht="21" customHeight="1">
      <c r="A290" s="4"/>
      <c r="B290" s="32"/>
      <c r="C290" s="23" t="s">
        <v>68</v>
      </c>
      <c r="D290" s="24">
        <f t="shared" si="15"/>
        <v>57</v>
      </c>
      <c r="E290" s="14"/>
      <c r="F290" s="14"/>
      <c r="G290" s="25">
        <v>57</v>
      </c>
      <c r="H290" s="14"/>
      <c r="I290" s="14"/>
      <c r="J290" s="26"/>
      <c r="K290" s="54"/>
      <c r="L290" s="20"/>
    </row>
    <row r="291" spans="1:12" s="21" customFormat="1" ht="21" customHeight="1">
      <c r="A291" s="4"/>
      <c r="B291" s="32"/>
      <c r="C291" s="23" t="s">
        <v>105</v>
      </c>
      <c r="D291" s="24">
        <f t="shared" si="15"/>
        <v>38</v>
      </c>
      <c r="E291" s="14"/>
      <c r="F291" s="14"/>
      <c r="G291" s="25">
        <v>38</v>
      </c>
      <c r="H291" s="14"/>
      <c r="I291" s="14"/>
      <c r="J291" s="26"/>
      <c r="K291" s="54"/>
      <c r="L291" s="20"/>
    </row>
    <row r="292" spans="1:12" s="21" customFormat="1" ht="21" customHeight="1">
      <c r="A292" s="4"/>
      <c r="B292" s="32"/>
      <c r="C292" s="23" t="s">
        <v>69</v>
      </c>
      <c r="D292" s="24">
        <f t="shared" si="15"/>
        <v>19</v>
      </c>
      <c r="E292" s="14"/>
      <c r="F292" s="14"/>
      <c r="G292" s="25">
        <v>19</v>
      </c>
      <c r="H292" s="14"/>
      <c r="I292" s="14"/>
      <c r="J292" s="26"/>
      <c r="K292" s="54"/>
      <c r="L292" s="20"/>
    </row>
    <row r="293" spans="1:12" s="21" customFormat="1" ht="21" customHeight="1">
      <c r="A293" s="4"/>
      <c r="B293" s="32"/>
      <c r="C293" s="23" t="s">
        <v>70</v>
      </c>
      <c r="D293" s="24">
        <f t="shared" si="15"/>
        <v>57</v>
      </c>
      <c r="E293" s="14"/>
      <c r="F293" s="14"/>
      <c r="G293" s="25">
        <v>57</v>
      </c>
      <c r="H293" s="14"/>
      <c r="I293" s="14"/>
      <c r="J293" s="26"/>
      <c r="K293" s="54"/>
      <c r="L293" s="20"/>
    </row>
    <row r="294" spans="1:12" s="21" customFormat="1" ht="21" customHeight="1">
      <c r="A294" s="4"/>
      <c r="B294" s="32"/>
      <c r="C294" s="23" t="s">
        <v>106</v>
      </c>
      <c r="D294" s="24">
        <f t="shared" si="15"/>
        <v>134</v>
      </c>
      <c r="E294" s="14"/>
      <c r="F294" s="14"/>
      <c r="G294" s="25">
        <v>134</v>
      </c>
      <c r="H294" s="14"/>
      <c r="I294" s="14"/>
      <c r="J294" s="26"/>
      <c r="K294" s="54"/>
      <c r="L294" s="20"/>
    </row>
    <row r="295" spans="1:12" s="21" customFormat="1" ht="21" customHeight="1">
      <c r="A295" s="4"/>
      <c r="B295" s="32"/>
      <c r="C295" s="23" t="s">
        <v>108</v>
      </c>
      <c r="D295" s="24">
        <f t="shared" si="15"/>
        <v>134</v>
      </c>
      <c r="E295" s="14"/>
      <c r="F295" s="14"/>
      <c r="G295" s="25">
        <v>134</v>
      </c>
      <c r="H295" s="14"/>
      <c r="I295" s="14"/>
      <c r="J295" s="26"/>
      <c r="K295" s="54"/>
      <c r="L295" s="20"/>
    </row>
    <row r="296" spans="1:12" s="21" customFormat="1" ht="21" customHeight="1">
      <c r="A296" s="4"/>
      <c r="B296" s="32"/>
      <c r="C296" s="23" t="s">
        <v>71</v>
      </c>
      <c r="D296" s="24">
        <f t="shared" si="15"/>
        <v>115</v>
      </c>
      <c r="E296" s="14"/>
      <c r="F296" s="14"/>
      <c r="G296" s="25">
        <v>115</v>
      </c>
      <c r="H296" s="14"/>
      <c r="I296" s="14"/>
      <c r="J296" s="26"/>
      <c r="K296" s="54"/>
      <c r="L296" s="20"/>
    </row>
    <row r="297" spans="1:12" s="21" customFormat="1" ht="21" customHeight="1">
      <c r="A297" s="4"/>
      <c r="B297" s="32"/>
      <c r="C297" s="23" t="s">
        <v>74</v>
      </c>
      <c r="D297" s="24">
        <f t="shared" si="15"/>
        <v>191</v>
      </c>
      <c r="E297" s="14"/>
      <c r="F297" s="14"/>
      <c r="G297" s="25">
        <v>191</v>
      </c>
      <c r="H297" s="14"/>
      <c r="I297" s="14"/>
      <c r="J297" s="26"/>
      <c r="K297" s="54"/>
      <c r="L297" s="20"/>
    </row>
    <row r="298" spans="1:12" s="21" customFormat="1" ht="21" customHeight="1">
      <c r="A298" s="4"/>
      <c r="B298" s="32"/>
      <c r="C298" s="23" t="s">
        <v>72</v>
      </c>
      <c r="D298" s="24">
        <f t="shared" si="15"/>
        <v>57</v>
      </c>
      <c r="E298" s="14"/>
      <c r="F298" s="14"/>
      <c r="G298" s="25">
        <v>57</v>
      </c>
      <c r="H298" s="14"/>
      <c r="I298" s="14"/>
      <c r="J298" s="26"/>
      <c r="K298" s="54"/>
      <c r="L298" s="20"/>
    </row>
    <row r="299" spans="1:12" s="21" customFormat="1" ht="21" customHeight="1">
      <c r="A299" s="4"/>
      <c r="B299" s="32"/>
      <c r="C299" s="23" t="s">
        <v>107</v>
      </c>
      <c r="D299" s="24">
        <f t="shared" si="15"/>
        <v>115</v>
      </c>
      <c r="E299" s="14"/>
      <c r="F299" s="14"/>
      <c r="G299" s="25">
        <v>115</v>
      </c>
      <c r="H299" s="14"/>
      <c r="I299" s="14"/>
      <c r="J299" s="26"/>
      <c r="K299" s="54"/>
      <c r="L299" s="20"/>
    </row>
    <row r="300" spans="1:12" s="21" customFormat="1" ht="21" customHeight="1">
      <c r="A300" s="4"/>
      <c r="B300" s="32"/>
      <c r="C300" s="23" t="s">
        <v>73</v>
      </c>
      <c r="D300" s="24">
        <f t="shared" si="15"/>
        <v>115</v>
      </c>
      <c r="E300" s="14"/>
      <c r="F300" s="14"/>
      <c r="G300" s="25">
        <v>115</v>
      </c>
      <c r="H300" s="14"/>
      <c r="I300" s="14"/>
      <c r="J300" s="26"/>
      <c r="K300" s="54"/>
      <c r="L300" s="20"/>
    </row>
    <row r="301" spans="1:12" s="21" customFormat="1" ht="21" customHeight="1">
      <c r="A301" s="4"/>
      <c r="B301" s="32"/>
      <c r="C301" s="23" t="s">
        <v>75</v>
      </c>
      <c r="D301" s="24">
        <f t="shared" ref="D301:D329" si="16">SUM(E301:I301)</f>
        <v>153</v>
      </c>
      <c r="E301" s="14"/>
      <c r="F301" s="14"/>
      <c r="G301" s="25">
        <v>153</v>
      </c>
      <c r="H301" s="14"/>
      <c r="I301" s="14"/>
      <c r="J301" s="26"/>
      <c r="K301" s="54"/>
      <c r="L301" s="20"/>
    </row>
    <row r="302" spans="1:12" s="21" customFormat="1" ht="21" customHeight="1">
      <c r="A302" s="4"/>
      <c r="B302" s="32"/>
      <c r="C302" s="23" t="s">
        <v>109</v>
      </c>
      <c r="D302" s="24">
        <f t="shared" si="16"/>
        <v>96</v>
      </c>
      <c r="E302" s="14"/>
      <c r="F302" s="14"/>
      <c r="G302" s="25">
        <v>96</v>
      </c>
      <c r="H302" s="14"/>
      <c r="I302" s="14"/>
      <c r="J302" s="26"/>
      <c r="K302" s="54"/>
      <c r="L302" s="20"/>
    </row>
    <row r="303" spans="1:12" s="21" customFormat="1" ht="21" customHeight="1">
      <c r="A303" s="4"/>
      <c r="B303" s="32"/>
      <c r="C303" s="23" t="s">
        <v>76</v>
      </c>
      <c r="D303" s="24">
        <f t="shared" si="16"/>
        <v>96</v>
      </c>
      <c r="E303" s="14"/>
      <c r="F303" s="14"/>
      <c r="G303" s="25">
        <v>96</v>
      </c>
      <c r="H303" s="14"/>
      <c r="I303" s="14"/>
      <c r="J303" s="26"/>
      <c r="K303" s="54"/>
      <c r="L303" s="20"/>
    </row>
    <row r="304" spans="1:12" s="21" customFormat="1" ht="21" customHeight="1">
      <c r="A304" s="4"/>
      <c r="B304" s="32"/>
      <c r="C304" s="23" t="s">
        <v>77</v>
      </c>
      <c r="D304" s="24">
        <f t="shared" si="16"/>
        <v>153</v>
      </c>
      <c r="E304" s="14"/>
      <c r="F304" s="14"/>
      <c r="G304" s="25">
        <v>153</v>
      </c>
      <c r="H304" s="14"/>
      <c r="I304" s="14"/>
      <c r="J304" s="26"/>
      <c r="K304" s="54"/>
      <c r="L304" s="20"/>
    </row>
    <row r="305" spans="1:17" s="21" customFormat="1" ht="21" customHeight="1">
      <c r="A305" s="4"/>
      <c r="B305" s="32"/>
      <c r="C305" s="23" t="s">
        <v>110</v>
      </c>
      <c r="D305" s="24">
        <f t="shared" si="16"/>
        <v>115</v>
      </c>
      <c r="E305" s="14"/>
      <c r="F305" s="14"/>
      <c r="G305" s="25">
        <v>115</v>
      </c>
      <c r="H305" s="14"/>
      <c r="I305" s="14"/>
      <c r="J305" s="26"/>
      <c r="K305" s="54"/>
      <c r="L305" s="20"/>
    </row>
    <row r="306" spans="1:17" s="21" customFormat="1" ht="21" customHeight="1">
      <c r="A306" s="4"/>
      <c r="B306" s="32"/>
      <c r="C306" s="23" t="s">
        <v>111</v>
      </c>
      <c r="D306" s="24">
        <f t="shared" si="16"/>
        <v>77</v>
      </c>
      <c r="E306" s="14"/>
      <c r="F306" s="14"/>
      <c r="G306" s="25">
        <v>77</v>
      </c>
      <c r="H306" s="14"/>
      <c r="I306" s="14"/>
      <c r="J306" s="26"/>
      <c r="K306" s="54"/>
      <c r="L306" s="20"/>
    </row>
    <row r="307" spans="1:17" s="21" customFormat="1" ht="21" customHeight="1">
      <c r="A307" s="4"/>
      <c r="B307" s="32"/>
      <c r="C307" s="23" t="s">
        <v>112</v>
      </c>
      <c r="D307" s="24">
        <f t="shared" si="16"/>
        <v>96</v>
      </c>
      <c r="E307" s="14"/>
      <c r="F307" s="14"/>
      <c r="G307" s="25">
        <v>96</v>
      </c>
      <c r="H307" s="14"/>
      <c r="I307" s="14"/>
      <c r="J307" s="26"/>
      <c r="K307" s="54"/>
      <c r="L307" s="20"/>
    </row>
    <row r="308" spans="1:17" s="21" customFormat="1" ht="23.25" customHeight="1">
      <c r="A308" s="4"/>
      <c r="B308" s="32"/>
      <c r="C308" s="12" t="s">
        <v>40</v>
      </c>
      <c r="D308" s="14">
        <f t="shared" si="16"/>
        <v>371</v>
      </c>
      <c r="E308" s="14"/>
      <c r="F308" s="14"/>
      <c r="G308" s="14">
        <f>SUM(G309:G311)</f>
        <v>371</v>
      </c>
      <c r="H308" s="14"/>
      <c r="I308" s="14"/>
      <c r="J308" s="26"/>
      <c r="K308" s="54"/>
      <c r="L308" s="20"/>
    </row>
    <row r="309" spans="1:17" s="21" customFormat="1" ht="23.25" customHeight="1">
      <c r="A309" s="4"/>
      <c r="B309" s="32"/>
      <c r="C309" s="23" t="s">
        <v>114</v>
      </c>
      <c r="D309" s="24">
        <f t="shared" si="16"/>
        <v>206</v>
      </c>
      <c r="E309" s="14"/>
      <c r="F309" s="14"/>
      <c r="G309" s="25">
        <v>206</v>
      </c>
      <c r="H309" s="14"/>
      <c r="I309" s="14"/>
      <c r="J309" s="26"/>
      <c r="K309" s="54"/>
      <c r="L309" s="20"/>
    </row>
    <row r="310" spans="1:17" s="21" customFormat="1" ht="23.25" customHeight="1">
      <c r="A310" s="4"/>
      <c r="B310" s="32"/>
      <c r="C310" s="23" t="s">
        <v>79</v>
      </c>
      <c r="D310" s="24">
        <f t="shared" si="16"/>
        <v>97</v>
      </c>
      <c r="E310" s="14"/>
      <c r="F310" s="14"/>
      <c r="G310" s="25">
        <v>97</v>
      </c>
      <c r="H310" s="14"/>
      <c r="I310" s="14"/>
      <c r="J310" s="26"/>
      <c r="K310" s="54"/>
      <c r="L310" s="20"/>
    </row>
    <row r="311" spans="1:17" s="21" customFormat="1" ht="23.25" customHeight="1">
      <c r="A311" s="4"/>
      <c r="B311" s="32"/>
      <c r="C311" s="23" t="s">
        <v>115</v>
      </c>
      <c r="D311" s="24">
        <f t="shared" si="16"/>
        <v>68</v>
      </c>
      <c r="E311" s="14"/>
      <c r="F311" s="14"/>
      <c r="G311" s="25">
        <v>68</v>
      </c>
      <c r="H311" s="14"/>
      <c r="I311" s="14"/>
      <c r="J311" s="26"/>
      <c r="K311" s="54"/>
      <c r="L311" s="20"/>
    </row>
    <row r="312" spans="1:17" ht="51.75" customHeight="1">
      <c r="A312" s="9" t="s">
        <v>27</v>
      </c>
      <c r="B312" s="28" t="s">
        <v>28</v>
      </c>
      <c r="C312" s="28"/>
      <c r="D312" s="14">
        <f t="shared" si="16"/>
        <v>790</v>
      </c>
      <c r="E312" s="24">
        <f>SUM(E313:E336)</f>
        <v>0</v>
      </c>
      <c r="F312" s="24">
        <f>SUM(F313:F336)</f>
        <v>0</v>
      </c>
      <c r="G312" s="14">
        <f>G313+G314+G315+G336</f>
        <v>790</v>
      </c>
      <c r="H312" s="24">
        <f>SUM(H313:H336)</f>
        <v>0</v>
      </c>
      <c r="I312" s="24">
        <f>SUM(I313:I336)</f>
        <v>0</v>
      </c>
      <c r="J312" s="15"/>
      <c r="K312" s="54"/>
      <c r="L312" s="6"/>
      <c r="M312" s="6"/>
      <c r="N312" s="6"/>
      <c r="O312" s="6"/>
      <c r="P312" s="6"/>
      <c r="Q312" s="6"/>
    </row>
    <row r="313" spans="1:17" s="21" customFormat="1" ht="20.25" customHeight="1">
      <c r="A313" s="4"/>
      <c r="B313" s="32"/>
      <c r="C313" s="32" t="s">
        <v>46</v>
      </c>
      <c r="D313" s="14">
        <f t="shared" si="16"/>
        <v>210</v>
      </c>
      <c r="E313" s="14"/>
      <c r="F313" s="14"/>
      <c r="G313" s="14">
        <v>210</v>
      </c>
      <c r="H313" s="14"/>
      <c r="I313" s="14"/>
      <c r="J313" s="26"/>
      <c r="K313" s="54"/>
      <c r="L313" s="20"/>
    </row>
    <row r="314" spans="1:17" s="21" customFormat="1" ht="20.25" customHeight="1">
      <c r="A314" s="4"/>
      <c r="B314" s="32"/>
      <c r="C314" s="32" t="s">
        <v>38</v>
      </c>
      <c r="D314" s="14">
        <f t="shared" si="16"/>
        <v>200</v>
      </c>
      <c r="E314" s="14"/>
      <c r="F314" s="14"/>
      <c r="G314" s="14">
        <v>200</v>
      </c>
      <c r="H314" s="14"/>
      <c r="I314" s="14"/>
      <c r="J314" s="26"/>
      <c r="K314" s="54"/>
      <c r="L314" s="20"/>
    </row>
    <row r="315" spans="1:17" s="21" customFormat="1" ht="20.25" customHeight="1">
      <c r="A315" s="4"/>
      <c r="B315" s="32"/>
      <c r="C315" s="12" t="s">
        <v>39</v>
      </c>
      <c r="D315" s="14">
        <f t="shared" si="16"/>
        <v>315</v>
      </c>
      <c r="E315" s="14"/>
      <c r="F315" s="14"/>
      <c r="G315" s="14">
        <f>SUM(G316:G335)</f>
        <v>315</v>
      </c>
      <c r="H315" s="14"/>
      <c r="I315" s="14"/>
      <c r="J315" s="26"/>
      <c r="K315" s="54"/>
      <c r="L315" s="20"/>
    </row>
    <row r="316" spans="1:17" ht="20.25" customHeight="1">
      <c r="A316" s="9"/>
      <c r="B316" s="28"/>
      <c r="C316" s="23" t="s">
        <v>104</v>
      </c>
      <c r="D316" s="24">
        <f t="shared" si="16"/>
        <v>3</v>
      </c>
      <c r="E316" s="24"/>
      <c r="F316" s="24"/>
      <c r="G316" s="25">
        <v>3</v>
      </c>
      <c r="H316" s="24"/>
      <c r="I316" s="24"/>
      <c r="J316" s="15"/>
      <c r="K316" s="54"/>
      <c r="L316" s="6"/>
    </row>
    <row r="317" spans="1:17" ht="20.25" customHeight="1">
      <c r="A317" s="9"/>
      <c r="B317" s="28"/>
      <c r="C317" s="23" t="s">
        <v>67</v>
      </c>
      <c r="D317" s="24">
        <f t="shared" si="16"/>
        <v>3</v>
      </c>
      <c r="E317" s="24"/>
      <c r="F317" s="24"/>
      <c r="G317" s="25">
        <v>3</v>
      </c>
      <c r="H317" s="24"/>
      <c r="I317" s="24"/>
      <c r="J317" s="15"/>
      <c r="K317" s="54"/>
      <c r="L317" s="6"/>
    </row>
    <row r="318" spans="1:17" ht="20.25" customHeight="1">
      <c r="A318" s="9"/>
      <c r="B318" s="28"/>
      <c r="C318" s="23" t="s">
        <v>68</v>
      </c>
      <c r="D318" s="24">
        <f t="shared" si="16"/>
        <v>10</v>
      </c>
      <c r="E318" s="24"/>
      <c r="F318" s="24"/>
      <c r="G318" s="25">
        <v>10</v>
      </c>
      <c r="H318" s="24"/>
      <c r="I318" s="24"/>
      <c r="J318" s="15"/>
      <c r="K318" s="54"/>
      <c r="L318" s="6"/>
    </row>
    <row r="319" spans="1:17" ht="20.25" customHeight="1">
      <c r="A319" s="9"/>
      <c r="B319" s="28"/>
      <c r="C319" s="23" t="s">
        <v>105</v>
      </c>
      <c r="D319" s="24">
        <f t="shared" si="16"/>
        <v>6</v>
      </c>
      <c r="E319" s="24"/>
      <c r="F319" s="24"/>
      <c r="G319" s="25">
        <v>6</v>
      </c>
      <c r="H319" s="24"/>
      <c r="I319" s="24"/>
      <c r="J319" s="15"/>
      <c r="K319" s="54"/>
      <c r="L319" s="6"/>
    </row>
    <row r="320" spans="1:17" ht="20.25" customHeight="1">
      <c r="A320" s="9"/>
      <c r="B320" s="28"/>
      <c r="C320" s="23" t="s">
        <v>69</v>
      </c>
      <c r="D320" s="24">
        <f t="shared" si="16"/>
        <v>6</v>
      </c>
      <c r="E320" s="24"/>
      <c r="F320" s="24"/>
      <c r="G320" s="25">
        <v>6</v>
      </c>
      <c r="H320" s="24"/>
      <c r="I320" s="24"/>
      <c r="J320" s="15"/>
      <c r="K320" s="54"/>
      <c r="L320" s="6"/>
    </row>
    <row r="321" spans="1:12" ht="20.25" customHeight="1">
      <c r="A321" s="9"/>
      <c r="B321" s="28"/>
      <c r="C321" s="23" t="s">
        <v>70</v>
      </c>
      <c r="D321" s="24">
        <f t="shared" si="16"/>
        <v>10</v>
      </c>
      <c r="E321" s="24"/>
      <c r="F321" s="24"/>
      <c r="G321" s="25">
        <v>10</v>
      </c>
      <c r="H321" s="24"/>
      <c r="I321" s="24"/>
      <c r="J321" s="15"/>
      <c r="K321" s="54"/>
      <c r="L321" s="6"/>
    </row>
    <row r="322" spans="1:12" ht="20.25" customHeight="1">
      <c r="A322" s="9"/>
      <c r="B322" s="28"/>
      <c r="C322" s="23" t="s">
        <v>106</v>
      </c>
      <c r="D322" s="24">
        <f t="shared" si="16"/>
        <v>23</v>
      </c>
      <c r="E322" s="24"/>
      <c r="F322" s="24"/>
      <c r="G322" s="25">
        <v>23</v>
      </c>
      <c r="H322" s="24"/>
      <c r="I322" s="24"/>
      <c r="J322" s="15"/>
      <c r="K322" s="54"/>
      <c r="L322" s="6"/>
    </row>
    <row r="323" spans="1:12" ht="20.25" customHeight="1">
      <c r="A323" s="9"/>
      <c r="B323" s="28"/>
      <c r="C323" s="23" t="s">
        <v>108</v>
      </c>
      <c r="D323" s="24">
        <f t="shared" si="16"/>
        <v>23</v>
      </c>
      <c r="E323" s="24"/>
      <c r="F323" s="24"/>
      <c r="G323" s="25">
        <v>23</v>
      </c>
      <c r="H323" s="24"/>
      <c r="I323" s="24"/>
      <c r="J323" s="15"/>
      <c r="K323" s="54"/>
      <c r="L323" s="6"/>
    </row>
    <row r="324" spans="1:12" ht="20.25" customHeight="1">
      <c r="A324" s="9"/>
      <c r="B324" s="28"/>
      <c r="C324" s="23" t="s">
        <v>71</v>
      </c>
      <c r="D324" s="24">
        <f t="shared" si="16"/>
        <v>19</v>
      </c>
      <c r="E324" s="24"/>
      <c r="F324" s="24"/>
      <c r="G324" s="25">
        <v>19</v>
      </c>
      <c r="H324" s="24"/>
      <c r="I324" s="24"/>
      <c r="J324" s="15"/>
      <c r="K324" s="54"/>
      <c r="L324" s="6"/>
    </row>
    <row r="325" spans="1:12" ht="20.25" customHeight="1">
      <c r="A325" s="9"/>
      <c r="B325" s="28"/>
      <c r="C325" s="23" t="s">
        <v>74</v>
      </c>
      <c r="D325" s="24">
        <f t="shared" si="16"/>
        <v>32</v>
      </c>
      <c r="E325" s="24"/>
      <c r="F325" s="24"/>
      <c r="G325" s="25">
        <v>32</v>
      </c>
      <c r="H325" s="24"/>
      <c r="I325" s="24"/>
      <c r="J325" s="15"/>
      <c r="K325" s="54"/>
      <c r="L325" s="6"/>
    </row>
    <row r="326" spans="1:12" ht="20.25" customHeight="1">
      <c r="A326" s="9"/>
      <c r="B326" s="28"/>
      <c r="C326" s="23" t="s">
        <v>72</v>
      </c>
      <c r="D326" s="24">
        <f t="shared" si="16"/>
        <v>10</v>
      </c>
      <c r="E326" s="24"/>
      <c r="F326" s="24"/>
      <c r="G326" s="25">
        <v>10</v>
      </c>
      <c r="H326" s="24"/>
      <c r="I326" s="24"/>
      <c r="J326" s="15"/>
      <c r="K326" s="54"/>
      <c r="L326" s="6"/>
    </row>
    <row r="327" spans="1:12" ht="20.25" customHeight="1">
      <c r="A327" s="9"/>
      <c r="B327" s="28"/>
      <c r="C327" s="23" t="s">
        <v>107</v>
      </c>
      <c r="D327" s="24">
        <f t="shared" si="16"/>
        <v>19</v>
      </c>
      <c r="E327" s="24"/>
      <c r="F327" s="24"/>
      <c r="G327" s="25">
        <v>19</v>
      </c>
      <c r="H327" s="24"/>
      <c r="I327" s="24"/>
      <c r="J327" s="15"/>
      <c r="K327" s="54"/>
      <c r="L327" s="6"/>
    </row>
    <row r="328" spans="1:12" ht="20.25" customHeight="1">
      <c r="A328" s="9"/>
      <c r="B328" s="28"/>
      <c r="C328" s="23" t="s">
        <v>73</v>
      </c>
      <c r="D328" s="24">
        <f t="shared" si="16"/>
        <v>19</v>
      </c>
      <c r="E328" s="24"/>
      <c r="F328" s="24"/>
      <c r="G328" s="25">
        <v>19</v>
      </c>
      <c r="H328" s="24"/>
      <c r="I328" s="24"/>
      <c r="J328" s="15"/>
      <c r="K328" s="54"/>
      <c r="L328" s="6"/>
    </row>
    <row r="329" spans="1:12" ht="20.25" customHeight="1">
      <c r="A329" s="9"/>
      <c r="B329" s="28"/>
      <c r="C329" s="23" t="s">
        <v>75</v>
      </c>
      <c r="D329" s="24">
        <f t="shared" si="16"/>
        <v>26</v>
      </c>
      <c r="E329" s="24"/>
      <c r="F329" s="24"/>
      <c r="G329" s="25">
        <v>26</v>
      </c>
      <c r="H329" s="24"/>
      <c r="I329" s="24"/>
      <c r="J329" s="15"/>
      <c r="K329" s="54"/>
      <c r="L329" s="6"/>
    </row>
    <row r="330" spans="1:12" ht="20.25" customHeight="1">
      <c r="A330" s="9"/>
      <c r="B330" s="28"/>
      <c r="C330" s="23" t="s">
        <v>109</v>
      </c>
      <c r="D330" s="24">
        <f t="shared" ref="D330:D385" si="17">SUM(E330:I330)</f>
        <v>16</v>
      </c>
      <c r="E330" s="24"/>
      <c r="F330" s="24"/>
      <c r="G330" s="25">
        <v>16</v>
      </c>
      <c r="H330" s="24"/>
      <c r="I330" s="24"/>
      <c r="J330" s="15"/>
      <c r="K330" s="54"/>
      <c r="L330" s="6"/>
    </row>
    <row r="331" spans="1:12" ht="20.25" customHeight="1">
      <c r="A331" s="9"/>
      <c r="B331" s="28"/>
      <c r="C331" s="23" t="s">
        <v>76</v>
      </c>
      <c r="D331" s="24">
        <f t="shared" si="17"/>
        <v>16</v>
      </c>
      <c r="E331" s="24"/>
      <c r="F331" s="24"/>
      <c r="G331" s="25">
        <v>16</v>
      </c>
      <c r="H331" s="24"/>
      <c r="I331" s="24"/>
      <c r="J331" s="15"/>
      <c r="K331" s="54"/>
      <c r="L331" s="6"/>
    </row>
    <row r="332" spans="1:12" ht="20.25" customHeight="1">
      <c r="A332" s="9"/>
      <c r="B332" s="28"/>
      <c r="C332" s="23" t="s">
        <v>77</v>
      </c>
      <c r="D332" s="24">
        <f t="shared" si="17"/>
        <v>26</v>
      </c>
      <c r="E332" s="24"/>
      <c r="F332" s="24"/>
      <c r="G332" s="25">
        <v>26</v>
      </c>
      <c r="H332" s="24"/>
      <c r="I332" s="24"/>
      <c r="J332" s="15"/>
      <c r="K332" s="54"/>
      <c r="L332" s="6"/>
    </row>
    <row r="333" spans="1:12" ht="20.25" customHeight="1">
      <c r="A333" s="9"/>
      <c r="B333" s="28"/>
      <c r="C333" s="23" t="s">
        <v>110</v>
      </c>
      <c r="D333" s="24">
        <f t="shared" si="17"/>
        <v>19</v>
      </c>
      <c r="E333" s="24"/>
      <c r="F333" s="24"/>
      <c r="G333" s="25">
        <v>19</v>
      </c>
      <c r="H333" s="24"/>
      <c r="I333" s="24"/>
      <c r="J333" s="15"/>
      <c r="K333" s="54"/>
      <c r="L333" s="6"/>
    </row>
    <row r="334" spans="1:12" ht="20.25" customHeight="1">
      <c r="A334" s="9"/>
      <c r="B334" s="28"/>
      <c r="C334" s="23" t="s">
        <v>111</v>
      </c>
      <c r="D334" s="24">
        <f t="shared" si="17"/>
        <v>13</v>
      </c>
      <c r="E334" s="24"/>
      <c r="F334" s="24"/>
      <c r="G334" s="25">
        <v>13</v>
      </c>
      <c r="H334" s="24"/>
      <c r="I334" s="24"/>
      <c r="J334" s="15"/>
      <c r="K334" s="54"/>
      <c r="L334" s="6"/>
    </row>
    <row r="335" spans="1:12" ht="20.25" customHeight="1">
      <c r="A335" s="9"/>
      <c r="B335" s="28"/>
      <c r="C335" s="23" t="s">
        <v>112</v>
      </c>
      <c r="D335" s="24">
        <f t="shared" si="17"/>
        <v>16</v>
      </c>
      <c r="E335" s="24"/>
      <c r="F335" s="24"/>
      <c r="G335" s="25">
        <v>16</v>
      </c>
      <c r="H335" s="24"/>
      <c r="I335" s="24"/>
      <c r="J335" s="15"/>
      <c r="K335" s="54"/>
      <c r="L335" s="6"/>
    </row>
    <row r="336" spans="1:12" s="21" customFormat="1" ht="20.25" customHeight="1">
      <c r="A336" s="4"/>
      <c r="B336" s="32"/>
      <c r="C336" s="12" t="s">
        <v>40</v>
      </c>
      <c r="D336" s="14">
        <f>SUM(D337:D339)</f>
        <v>65</v>
      </c>
      <c r="E336" s="14"/>
      <c r="F336" s="14"/>
      <c r="G336" s="14">
        <f>SUM(G337:G339)</f>
        <v>65</v>
      </c>
      <c r="H336" s="14"/>
      <c r="I336" s="14"/>
      <c r="J336" s="38"/>
      <c r="K336" s="54"/>
      <c r="L336" s="20"/>
    </row>
    <row r="337" spans="1:18" s="21" customFormat="1" ht="20.25" customHeight="1">
      <c r="A337" s="4"/>
      <c r="B337" s="32"/>
      <c r="C337" s="23" t="s">
        <v>114</v>
      </c>
      <c r="D337" s="30">
        <f t="shared" si="17"/>
        <v>21.7</v>
      </c>
      <c r="E337" s="29"/>
      <c r="F337" s="29"/>
      <c r="G337" s="35">
        <v>21.7</v>
      </c>
      <c r="H337" s="14"/>
      <c r="I337" s="14"/>
      <c r="J337" s="26"/>
      <c r="K337" s="54"/>
      <c r="L337" s="20"/>
    </row>
    <row r="338" spans="1:18" s="21" customFormat="1" ht="20.25" customHeight="1">
      <c r="A338" s="4"/>
      <c r="B338" s="32"/>
      <c r="C338" s="23" t="s">
        <v>79</v>
      </c>
      <c r="D338" s="30">
        <f t="shared" si="17"/>
        <v>21.7</v>
      </c>
      <c r="E338" s="29"/>
      <c r="F338" s="29"/>
      <c r="G338" s="35">
        <v>21.7</v>
      </c>
      <c r="H338" s="14"/>
      <c r="I338" s="14"/>
      <c r="J338" s="26"/>
      <c r="K338" s="54"/>
      <c r="L338" s="20"/>
    </row>
    <row r="339" spans="1:18" s="21" customFormat="1" ht="20.25" customHeight="1">
      <c r="A339" s="4"/>
      <c r="B339" s="32"/>
      <c r="C339" s="23" t="s">
        <v>115</v>
      </c>
      <c r="D339" s="30">
        <f t="shared" si="17"/>
        <v>21.6</v>
      </c>
      <c r="E339" s="29"/>
      <c r="F339" s="29"/>
      <c r="G339" s="35">
        <v>21.6</v>
      </c>
      <c r="H339" s="14"/>
      <c r="I339" s="14"/>
      <c r="J339" s="26"/>
      <c r="K339" s="54"/>
      <c r="L339" s="20"/>
    </row>
    <row r="340" spans="1:18" ht="41.25" customHeight="1">
      <c r="A340" s="9" t="s">
        <v>29</v>
      </c>
      <c r="B340" s="28" t="s">
        <v>30</v>
      </c>
      <c r="C340" s="28"/>
      <c r="D340" s="14">
        <f t="shared" si="17"/>
        <v>1030</v>
      </c>
      <c r="E340" s="14">
        <f>SUM(E341:E384)</f>
        <v>0</v>
      </c>
      <c r="F340" s="14">
        <f>SUM(F341:F384)</f>
        <v>0</v>
      </c>
      <c r="G340" s="14">
        <f>SUM(G341:G384)</f>
        <v>0</v>
      </c>
      <c r="H340" s="14">
        <f>H341+H342+H343+H344+H345+H346+H367+H380+H384</f>
        <v>1030</v>
      </c>
      <c r="I340" s="14">
        <f>SUM(I341:I384)</f>
        <v>0</v>
      </c>
      <c r="J340" s="15"/>
      <c r="K340" s="54"/>
      <c r="L340" s="6"/>
      <c r="M340" s="6"/>
      <c r="N340" s="6"/>
      <c r="O340" s="6"/>
      <c r="P340" s="6"/>
      <c r="Q340" s="6"/>
      <c r="R340" s="6"/>
    </row>
    <row r="341" spans="1:18" s="21" customFormat="1" ht="32.25" customHeight="1">
      <c r="A341" s="4"/>
      <c r="B341" s="12"/>
      <c r="C341" s="12" t="s">
        <v>45</v>
      </c>
      <c r="D341" s="14">
        <f t="shared" si="17"/>
        <v>100</v>
      </c>
      <c r="E341" s="14"/>
      <c r="F341" s="14"/>
      <c r="G341" s="42"/>
      <c r="H341" s="14">
        <v>100</v>
      </c>
      <c r="I341" s="14"/>
      <c r="J341" s="26"/>
      <c r="K341" s="54"/>
      <c r="L341" s="20"/>
    </row>
    <row r="342" spans="1:18" s="21" customFormat="1" ht="32.25" customHeight="1">
      <c r="A342" s="4"/>
      <c r="B342" s="12"/>
      <c r="C342" s="12" t="s">
        <v>47</v>
      </c>
      <c r="D342" s="14">
        <f t="shared" si="17"/>
        <v>20</v>
      </c>
      <c r="E342" s="43"/>
      <c r="F342" s="43"/>
      <c r="G342" s="42"/>
      <c r="H342" s="14">
        <v>20</v>
      </c>
      <c r="I342" s="43"/>
      <c r="J342" s="26"/>
      <c r="K342" s="54"/>
      <c r="L342" s="20"/>
    </row>
    <row r="343" spans="1:18" s="21" customFormat="1" ht="32.25" customHeight="1">
      <c r="A343" s="4"/>
      <c r="B343" s="12"/>
      <c r="C343" s="12" t="s">
        <v>44</v>
      </c>
      <c r="D343" s="14">
        <f t="shared" si="17"/>
        <v>59</v>
      </c>
      <c r="E343" s="43"/>
      <c r="F343" s="43"/>
      <c r="G343" s="42"/>
      <c r="H343" s="14">
        <v>59</v>
      </c>
      <c r="I343" s="43"/>
      <c r="J343" s="26"/>
      <c r="K343" s="54"/>
      <c r="L343" s="20"/>
    </row>
    <row r="344" spans="1:18" s="21" customFormat="1" ht="32.25" customHeight="1">
      <c r="A344" s="4"/>
      <c r="B344" s="12"/>
      <c r="C344" s="12" t="s">
        <v>37</v>
      </c>
      <c r="D344" s="14">
        <f t="shared" si="17"/>
        <v>200</v>
      </c>
      <c r="E344" s="14"/>
      <c r="F344" s="14"/>
      <c r="G344" s="42"/>
      <c r="H344" s="14">
        <v>200</v>
      </c>
      <c r="I344" s="14"/>
      <c r="J344" s="26"/>
      <c r="K344" s="54"/>
      <c r="L344" s="20"/>
    </row>
    <row r="345" spans="1:18" s="21" customFormat="1" ht="32.25" customHeight="1">
      <c r="A345" s="4"/>
      <c r="B345" s="12"/>
      <c r="C345" s="12" t="s">
        <v>36</v>
      </c>
      <c r="D345" s="14">
        <f t="shared" si="17"/>
        <v>132</v>
      </c>
      <c r="E345" s="14"/>
      <c r="F345" s="14"/>
      <c r="G345" s="42"/>
      <c r="H345" s="14">
        <v>132</v>
      </c>
      <c r="I345" s="14"/>
      <c r="J345" s="26"/>
      <c r="K345" s="54"/>
      <c r="L345" s="20"/>
    </row>
    <row r="346" spans="1:18" s="21" customFormat="1" ht="21" customHeight="1">
      <c r="A346" s="4"/>
      <c r="B346" s="12"/>
      <c r="C346" s="12" t="s">
        <v>39</v>
      </c>
      <c r="D346" s="14">
        <f t="shared" si="17"/>
        <v>276</v>
      </c>
      <c r="E346" s="14"/>
      <c r="F346" s="14"/>
      <c r="G346" s="42"/>
      <c r="H346" s="14">
        <f>SUM(H347:H366)</f>
        <v>276</v>
      </c>
      <c r="I346" s="14"/>
      <c r="J346" s="26"/>
      <c r="K346" s="54"/>
      <c r="L346" s="20"/>
    </row>
    <row r="347" spans="1:18" ht="21" customHeight="1">
      <c r="A347" s="9"/>
      <c r="B347" s="40"/>
      <c r="C347" s="23" t="s">
        <v>104</v>
      </c>
      <c r="D347" s="24">
        <f t="shared" si="17"/>
        <v>3</v>
      </c>
      <c r="E347" s="24"/>
      <c r="F347" s="24"/>
      <c r="G347" s="44"/>
      <c r="H347" s="25">
        <v>3</v>
      </c>
      <c r="I347" s="24"/>
      <c r="J347" s="15"/>
      <c r="K347" s="54"/>
      <c r="L347" s="6"/>
    </row>
    <row r="348" spans="1:18" ht="21" customHeight="1">
      <c r="A348" s="9"/>
      <c r="B348" s="40"/>
      <c r="C348" s="23" t="s">
        <v>67</v>
      </c>
      <c r="D348" s="24">
        <f t="shared" si="17"/>
        <v>3</v>
      </c>
      <c r="E348" s="24"/>
      <c r="F348" s="24"/>
      <c r="G348" s="44"/>
      <c r="H348" s="25">
        <v>3</v>
      </c>
      <c r="I348" s="24"/>
      <c r="J348" s="15"/>
      <c r="K348" s="54"/>
      <c r="L348" s="6"/>
    </row>
    <row r="349" spans="1:18" ht="21" customHeight="1">
      <c r="A349" s="9"/>
      <c r="B349" s="40"/>
      <c r="C349" s="23" t="s">
        <v>68</v>
      </c>
      <c r="D349" s="24">
        <f t="shared" si="17"/>
        <v>9</v>
      </c>
      <c r="E349" s="24"/>
      <c r="F349" s="24"/>
      <c r="G349" s="44"/>
      <c r="H349" s="25">
        <v>9</v>
      </c>
      <c r="I349" s="24"/>
      <c r="J349" s="15"/>
      <c r="K349" s="54"/>
      <c r="L349" s="6"/>
    </row>
    <row r="350" spans="1:18" ht="21" customHeight="1">
      <c r="A350" s="9"/>
      <c r="B350" s="40"/>
      <c r="C350" s="23" t="s">
        <v>105</v>
      </c>
      <c r="D350" s="24">
        <f t="shared" si="17"/>
        <v>6</v>
      </c>
      <c r="E350" s="24"/>
      <c r="F350" s="24"/>
      <c r="G350" s="44"/>
      <c r="H350" s="25">
        <v>6</v>
      </c>
      <c r="I350" s="24"/>
      <c r="J350" s="15"/>
      <c r="K350" s="54"/>
      <c r="L350" s="6"/>
    </row>
    <row r="351" spans="1:18" ht="21" customHeight="1">
      <c r="A351" s="9"/>
      <c r="B351" s="40"/>
      <c r="C351" s="23" t="s">
        <v>69</v>
      </c>
      <c r="D351" s="24">
        <f t="shared" si="17"/>
        <v>6</v>
      </c>
      <c r="E351" s="24"/>
      <c r="F351" s="24"/>
      <c r="G351" s="44"/>
      <c r="H351" s="25">
        <v>6</v>
      </c>
      <c r="I351" s="24"/>
      <c r="J351" s="15"/>
      <c r="K351" s="54"/>
      <c r="L351" s="6"/>
    </row>
    <row r="352" spans="1:18" ht="21" customHeight="1">
      <c r="A352" s="9"/>
      <c r="B352" s="40"/>
      <c r="C352" s="23" t="s">
        <v>70</v>
      </c>
      <c r="D352" s="24">
        <f t="shared" si="17"/>
        <v>9</v>
      </c>
      <c r="E352" s="24"/>
      <c r="F352" s="24"/>
      <c r="G352" s="44"/>
      <c r="H352" s="25">
        <v>9</v>
      </c>
      <c r="I352" s="24"/>
      <c r="J352" s="15"/>
      <c r="K352" s="54"/>
      <c r="L352" s="6"/>
    </row>
    <row r="353" spans="1:12" ht="21" customHeight="1">
      <c r="A353" s="9"/>
      <c r="B353" s="40"/>
      <c r="C353" s="23" t="s">
        <v>106</v>
      </c>
      <c r="D353" s="24">
        <f t="shared" si="17"/>
        <v>19</v>
      </c>
      <c r="E353" s="24"/>
      <c r="F353" s="24"/>
      <c r="G353" s="44"/>
      <c r="H353" s="25">
        <v>19</v>
      </c>
      <c r="I353" s="24"/>
      <c r="J353" s="15"/>
      <c r="K353" s="54"/>
      <c r="L353" s="6"/>
    </row>
    <row r="354" spans="1:12" ht="21" customHeight="1">
      <c r="A354" s="9"/>
      <c r="B354" s="40"/>
      <c r="C354" s="23" t="s">
        <v>108</v>
      </c>
      <c r="D354" s="24">
        <f t="shared" si="17"/>
        <v>19</v>
      </c>
      <c r="E354" s="24"/>
      <c r="F354" s="24"/>
      <c r="G354" s="44"/>
      <c r="H354" s="25">
        <v>19</v>
      </c>
      <c r="I354" s="24"/>
      <c r="J354" s="15"/>
      <c r="K354" s="54"/>
      <c r="L354" s="6"/>
    </row>
    <row r="355" spans="1:12" ht="21" customHeight="1">
      <c r="A355" s="9"/>
      <c r="B355" s="40"/>
      <c r="C355" s="23" t="s">
        <v>71</v>
      </c>
      <c r="D355" s="24">
        <f t="shared" si="17"/>
        <v>17</v>
      </c>
      <c r="E355" s="24"/>
      <c r="F355" s="24"/>
      <c r="G355" s="44"/>
      <c r="H355" s="25">
        <v>17</v>
      </c>
      <c r="I355" s="24"/>
      <c r="J355" s="15"/>
      <c r="K355" s="54"/>
      <c r="L355" s="6"/>
    </row>
    <row r="356" spans="1:12" ht="21" customHeight="1">
      <c r="A356" s="9"/>
      <c r="B356" s="40"/>
      <c r="C356" s="23" t="s">
        <v>74</v>
      </c>
      <c r="D356" s="24">
        <f t="shared" si="17"/>
        <v>26</v>
      </c>
      <c r="E356" s="24"/>
      <c r="F356" s="24"/>
      <c r="G356" s="44"/>
      <c r="H356" s="25">
        <v>26</v>
      </c>
      <c r="I356" s="24"/>
      <c r="J356" s="15"/>
      <c r="K356" s="54"/>
      <c r="L356" s="6"/>
    </row>
    <row r="357" spans="1:12" ht="21" customHeight="1">
      <c r="A357" s="9"/>
      <c r="B357" s="40"/>
      <c r="C357" s="23" t="s">
        <v>72</v>
      </c>
      <c r="D357" s="24">
        <f t="shared" si="17"/>
        <v>9</v>
      </c>
      <c r="E357" s="24"/>
      <c r="F357" s="24"/>
      <c r="G357" s="44"/>
      <c r="H357" s="25">
        <v>9</v>
      </c>
      <c r="I357" s="24"/>
      <c r="J357" s="15"/>
      <c r="K357" s="54"/>
      <c r="L357" s="6"/>
    </row>
    <row r="358" spans="1:12" ht="21" customHeight="1">
      <c r="A358" s="9"/>
      <c r="B358" s="40"/>
      <c r="C358" s="23" t="s">
        <v>107</v>
      </c>
      <c r="D358" s="24">
        <f t="shared" si="17"/>
        <v>17</v>
      </c>
      <c r="E358" s="24"/>
      <c r="F358" s="24"/>
      <c r="G358" s="44"/>
      <c r="H358" s="25">
        <v>17</v>
      </c>
      <c r="I358" s="24"/>
      <c r="J358" s="15"/>
      <c r="K358" s="54"/>
      <c r="L358" s="6"/>
    </row>
    <row r="359" spans="1:12" ht="21" customHeight="1">
      <c r="A359" s="9"/>
      <c r="B359" s="40"/>
      <c r="C359" s="23" t="s">
        <v>73</v>
      </c>
      <c r="D359" s="24">
        <f t="shared" si="17"/>
        <v>17</v>
      </c>
      <c r="E359" s="24"/>
      <c r="F359" s="24"/>
      <c r="G359" s="44"/>
      <c r="H359" s="25">
        <v>17</v>
      </c>
      <c r="I359" s="24"/>
      <c r="J359" s="15"/>
      <c r="K359" s="54"/>
      <c r="L359" s="6"/>
    </row>
    <row r="360" spans="1:12" ht="21" customHeight="1">
      <c r="A360" s="9"/>
      <c r="B360" s="40"/>
      <c r="C360" s="23" t="s">
        <v>75</v>
      </c>
      <c r="D360" s="24">
        <f t="shared" si="17"/>
        <v>23</v>
      </c>
      <c r="E360" s="24"/>
      <c r="F360" s="24"/>
      <c r="G360" s="44"/>
      <c r="H360" s="25">
        <v>23</v>
      </c>
      <c r="I360" s="24"/>
      <c r="J360" s="15"/>
      <c r="K360" s="54"/>
      <c r="L360" s="6"/>
    </row>
    <row r="361" spans="1:12" ht="21" customHeight="1">
      <c r="A361" s="9"/>
      <c r="B361" s="40"/>
      <c r="C361" s="23" t="s">
        <v>109</v>
      </c>
      <c r="D361" s="24">
        <f t="shared" si="17"/>
        <v>14</v>
      </c>
      <c r="E361" s="24"/>
      <c r="F361" s="24"/>
      <c r="G361" s="44"/>
      <c r="H361" s="25">
        <v>14</v>
      </c>
      <c r="I361" s="24"/>
      <c r="J361" s="15"/>
      <c r="K361" s="54"/>
      <c r="L361" s="6"/>
    </row>
    <row r="362" spans="1:12" ht="21" customHeight="1">
      <c r="A362" s="9"/>
      <c r="B362" s="40"/>
      <c r="C362" s="23" t="s">
        <v>76</v>
      </c>
      <c r="D362" s="24">
        <f t="shared" si="17"/>
        <v>14</v>
      </c>
      <c r="E362" s="24"/>
      <c r="F362" s="24"/>
      <c r="G362" s="44"/>
      <c r="H362" s="25">
        <v>14</v>
      </c>
      <c r="I362" s="24"/>
      <c r="J362" s="15"/>
      <c r="K362" s="54"/>
      <c r="L362" s="6"/>
    </row>
    <row r="363" spans="1:12" ht="21" customHeight="1">
      <c r="A363" s="9"/>
      <c r="B363" s="40"/>
      <c r="C363" s="23" t="s">
        <v>77</v>
      </c>
      <c r="D363" s="24">
        <f t="shared" si="17"/>
        <v>23</v>
      </c>
      <c r="E363" s="24"/>
      <c r="F363" s="24"/>
      <c r="G363" s="44"/>
      <c r="H363" s="25">
        <v>23</v>
      </c>
      <c r="I363" s="24"/>
      <c r="J363" s="15"/>
      <c r="K363" s="54"/>
      <c r="L363" s="6"/>
    </row>
    <row r="364" spans="1:12" ht="21" customHeight="1">
      <c r="A364" s="9"/>
      <c r="B364" s="40"/>
      <c r="C364" s="23" t="s">
        <v>110</v>
      </c>
      <c r="D364" s="24">
        <f t="shared" si="17"/>
        <v>17</v>
      </c>
      <c r="E364" s="24"/>
      <c r="F364" s="24"/>
      <c r="G364" s="44"/>
      <c r="H364" s="25">
        <v>17</v>
      </c>
      <c r="I364" s="24"/>
      <c r="J364" s="15"/>
      <c r="K364" s="54"/>
      <c r="L364" s="6"/>
    </row>
    <row r="365" spans="1:12" ht="21" customHeight="1">
      <c r="A365" s="9"/>
      <c r="B365" s="40"/>
      <c r="C365" s="23" t="s">
        <v>111</v>
      </c>
      <c r="D365" s="24">
        <f t="shared" si="17"/>
        <v>11</v>
      </c>
      <c r="E365" s="24"/>
      <c r="F365" s="24"/>
      <c r="G365" s="44"/>
      <c r="H365" s="25">
        <v>11</v>
      </c>
      <c r="I365" s="24"/>
      <c r="J365" s="15"/>
      <c r="K365" s="54"/>
      <c r="L365" s="6"/>
    </row>
    <row r="366" spans="1:12" ht="21" customHeight="1">
      <c r="A366" s="9"/>
      <c r="B366" s="40"/>
      <c r="C366" s="23" t="s">
        <v>112</v>
      </c>
      <c r="D366" s="24">
        <f t="shared" si="17"/>
        <v>14</v>
      </c>
      <c r="E366" s="24"/>
      <c r="F366" s="24"/>
      <c r="G366" s="44"/>
      <c r="H366" s="25">
        <v>14</v>
      </c>
      <c r="I366" s="24"/>
      <c r="J366" s="15"/>
      <c r="K366" s="54"/>
      <c r="L366" s="6"/>
    </row>
    <row r="367" spans="1:12" s="21" customFormat="1" ht="21" customHeight="1">
      <c r="A367" s="4"/>
      <c r="B367" s="12"/>
      <c r="C367" s="12" t="s">
        <v>41</v>
      </c>
      <c r="D367" s="14">
        <f t="shared" si="17"/>
        <v>221</v>
      </c>
      <c r="E367" s="14"/>
      <c r="F367" s="14"/>
      <c r="G367" s="42"/>
      <c r="H367" s="14">
        <f>SUM(H368:H379)</f>
        <v>221</v>
      </c>
      <c r="I367" s="14"/>
      <c r="J367" s="26"/>
      <c r="K367" s="54"/>
      <c r="L367" s="20"/>
    </row>
    <row r="368" spans="1:12" s="21" customFormat="1" ht="21" customHeight="1">
      <c r="A368" s="4"/>
      <c r="B368" s="12"/>
      <c r="C368" s="23" t="s">
        <v>125</v>
      </c>
      <c r="D368" s="24">
        <f t="shared" si="17"/>
        <v>20</v>
      </c>
      <c r="E368" s="14"/>
      <c r="F368" s="14"/>
      <c r="G368" s="42"/>
      <c r="H368" s="25">
        <v>20</v>
      </c>
      <c r="I368" s="14"/>
      <c r="J368" s="26"/>
      <c r="K368" s="54"/>
      <c r="L368" s="20"/>
    </row>
    <row r="369" spans="1:12" s="21" customFormat="1" ht="33.75" customHeight="1">
      <c r="A369" s="4"/>
      <c r="B369" s="12"/>
      <c r="C369" s="23" t="s">
        <v>124</v>
      </c>
      <c r="D369" s="24">
        <f t="shared" si="17"/>
        <v>10</v>
      </c>
      <c r="E369" s="14"/>
      <c r="F369" s="14"/>
      <c r="G369" s="42"/>
      <c r="H369" s="25">
        <v>10</v>
      </c>
      <c r="I369" s="14"/>
      <c r="J369" s="26"/>
      <c r="K369" s="54"/>
      <c r="L369" s="20"/>
    </row>
    <row r="370" spans="1:12" s="21" customFormat="1" ht="21" customHeight="1">
      <c r="A370" s="4"/>
      <c r="B370" s="12"/>
      <c r="C370" s="23" t="s">
        <v>126</v>
      </c>
      <c r="D370" s="24">
        <f t="shared" si="17"/>
        <v>20</v>
      </c>
      <c r="E370" s="14"/>
      <c r="F370" s="14"/>
      <c r="G370" s="42"/>
      <c r="H370" s="25">
        <v>20</v>
      </c>
      <c r="I370" s="14"/>
      <c r="J370" s="26"/>
      <c r="K370" s="54"/>
      <c r="L370" s="20"/>
    </row>
    <row r="371" spans="1:12" s="21" customFormat="1" ht="21" customHeight="1">
      <c r="A371" s="4"/>
      <c r="B371" s="12"/>
      <c r="C371" s="23" t="s">
        <v>136</v>
      </c>
      <c r="D371" s="24">
        <f t="shared" si="17"/>
        <v>11</v>
      </c>
      <c r="E371" s="14"/>
      <c r="F371" s="14"/>
      <c r="G371" s="42"/>
      <c r="H371" s="25">
        <v>11</v>
      </c>
      <c r="I371" s="14"/>
      <c r="J371" s="26"/>
      <c r="K371" s="54"/>
      <c r="L371" s="20"/>
    </row>
    <row r="372" spans="1:12" s="21" customFormat="1" ht="21" customHeight="1">
      <c r="A372" s="4"/>
      <c r="B372" s="12"/>
      <c r="C372" s="23" t="s">
        <v>133</v>
      </c>
      <c r="D372" s="24">
        <f t="shared" si="17"/>
        <v>20</v>
      </c>
      <c r="E372" s="14"/>
      <c r="F372" s="14"/>
      <c r="G372" s="42"/>
      <c r="H372" s="25">
        <v>20</v>
      </c>
      <c r="I372" s="14"/>
      <c r="J372" s="26"/>
      <c r="K372" s="54"/>
      <c r="L372" s="20"/>
    </row>
    <row r="373" spans="1:12" s="21" customFormat="1" ht="21" customHeight="1">
      <c r="A373" s="4"/>
      <c r="B373" s="12"/>
      <c r="C373" s="23" t="s">
        <v>128</v>
      </c>
      <c r="D373" s="24">
        <f t="shared" si="17"/>
        <v>20</v>
      </c>
      <c r="E373" s="14"/>
      <c r="F373" s="14"/>
      <c r="G373" s="42"/>
      <c r="H373" s="25">
        <v>20</v>
      </c>
      <c r="I373" s="14"/>
      <c r="J373" s="26"/>
      <c r="K373" s="54"/>
      <c r="L373" s="20"/>
    </row>
    <row r="374" spans="1:12" s="21" customFormat="1" ht="21" customHeight="1">
      <c r="A374" s="4"/>
      <c r="B374" s="12"/>
      <c r="C374" s="23" t="s">
        <v>137</v>
      </c>
      <c r="D374" s="24">
        <f t="shared" si="17"/>
        <v>20</v>
      </c>
      <c r="E374" s="14"/>
      <c r="F374" s="14"/>
      <c r="G374" s="42"/>
      <c r="H374" s="25">
        <v>20</v>
      </c>
      <c r="I374" s="14"/>
      <c r="J374" s="26"/>
      <c r="K374" s="54"/>
      <c r="L374" s="20"/>
    </row>
    <row r="375" spans="1:12" s="21" customFormat="1" ht="21" customHeight="1">
      <c r="A375" s="4"/>
      <c r="B375" s="12"/>
      <c r="C375" s="23" t="s">
        <v>130</v>
      </c>
      <c r="D375" s="24">
        <f t="shared" si="17"/>
        <v>20</v>
      </c>
      <c r="E375" s="14"/>
      <c r="F375" s="14"/>
      <c r="G375" s="42"/>
      <c r="H375" s="25">
        <v>20</v>
      </c>
      <c r="I375" s="14"/>
      <c r="J375" s="26"/>
      <c r="K375" s="54"/>
      <c r="L375" s="20"/>
    </row>
    <row r="376" spans="1:12" s="21" customFormat="1" ht="21" customHeight="1">
      <c r="A376" s="4"/>
      <c r="B376" s="12"/>
      <c r="C376" s="23" t="s">
        <v>135</v>
      </c>
      <c r="D376" s="24">
        <f t="shared" si="17"/>
        <v>20</v>
      </c>
      <c r="E376" s="14"/>
      <c r="F376" s="14"/>
      <c r="G376" s="42"/>
      <c r="H376" s="25">
        <v>20</v>
      </c>
      <c r="I376" s="14"/>
      <c r="J376" s="26"/>
      <c r="K376" s="54"/>
      <c r="L376" s="20"/>
    </row>
    <row r="377" spans="1:12" s="21" customFormat="1" ht="21" customHeight="1">
      <c r="A377" s="4"/>
      <c r="B377" s="12"/>
      <c r="C377" s="23" t="s">
        <v>131</v>
      </c>
      <c r="D377" s="24">
        <f t="shared" si="17"/>
        <v>20</v>
      </c>
      <c r="E377" s="14"/>
      <c r="F377" s="14"/>
      <c r="G377" s="42"/>
      <c r="H377" s="25">
        <v>20</v>
      </c>
      <c r="I377" s="14"/>
      <c r="J377" s="26"/>
      <c r="K377" s="54"/>
      <c r="L377" s="20"/>
    </row>
    <row r="378" spans="1:12" s="21" customFormat="1" ht="21" customHeight="1">
      <c r="A378" s="4"/>
      <c r="B378" s="12"/>
      <c r="C378" s="23" t="s">
        <v>138</v>
      </c>
      <c r="D378" s="24">
        <f t="shared" si="17"/>
        <v>20</v>
      </c>
      <c r="E378" s="14"/>
      <c r="F378" s="14"/>
      <c r="G378" s="42"/>
      <c r="H378" s="25">
        <v>20</v>
      </c>
      <c r="I378" s="14"/>
      <c r="J378" s="26"/>
      <c r="K378" s="54"/>
      <c r="L378" s="20"/>
    </row>
    <row r="379" spans="1:12" s="21" customFormat="1" ht="21" customHeight="1">
      <c r="A379" s="4"/>
      <c r="B379" s="12"/>
      <c r="C379" s="23" t="s">
        <v>134</v>
      </c>
      <c r="D379" s="24">
        <f t="shared" si="17"/>
        <v>20</v>
      </c>
      <c r="E379" s="14"/>
      <c r="F379" s="14"/>
      <c r="G379" s="42"/>
      <c r="H379" s="25">
        <v>20</v>
      </c>
      <c r="I379" s="14"/>
      <c r="J379" s="26"/>
      <c r="K379" s="54"/>
      <c r="L379" s="20"/>
    </row>
    <row r="380" spans="1:12" s="21" customFormat="1" ht="21" customHeight="1">
      <c r="A380" s="4"/>
      <c r="B380" s="12"/>
      <c r="C380" s="12" t="s">
        <v>40</v>
      </c>
      <c r="D380" s="14">
        <f t="shared" si="17"/>
        <v>12</v>
      </c>
      <c r="E380" s="14"/>
      <c r="F380" s="14"/>
      <c r="G380" s="42"/>
      <c r="H380" s="14">
        <f>SUM(H381:H383)</f>
        <v>12</v>
      </c>
      <c r="I380" s="14"/>
      <c r="J380" s="26"/>
      <c r="K380" s="54"/>
      <c r="L380" s="20"/>
    </row>
    <row r="381" spans="1:12" s="21" customFormat="1" ht="21" customHeight="1">
      <c r="A381" s="4"/>
      <c r="B381" s="12"/>
      <c r="C381" s="23" t="s">
        <v>114</v>
      </c>
      <c r="D381" s="24">
        <f t="shared" si="17"/>
        <v>4</v>
      </c>
      <c r="E381" s="14"/>
      <c r="F381" s="14"/>
      <c r="G381" s="42"/>
      <c r="H381" s="45">
        <v>4</v>
      </c>
      <c r="I381" s="14"/>
      <c r="J381" s="26"/>
      <c r="K381" s="54"/>
      <c r="L381" s="20"/>
    </row>
    <row r="382" spans="1:12" s="21" customFormat="1" ht="21" customHeight="1">
      <c r="A382" s="4"/>
      <c r="B382" s="12"/>
      <c r="C382" s="23" t="s">
        <v>79</v>
      </c>
      <c r="D382" s="24">
        <f t="shared" si="17"/>
        <v>4</v>
      </c>
      <c r="E382" s="14"/>
      <c r="F382" s="14"/>
      <c r="G382" s="42"/>
      <c r="H382" s="45">
        <v>4</v>
      </c>
      <c r="I382" s="14"/>
      <c r="J382" s="26"/>
      <c r="K382" s="54"/>
      <c r="L382" s="20"/>
    </row>
    <row r="383" spans="1:12" s="21" customFormat="1" ht="21" customHeight="1">
      <c r="A383" s="4"/>
      <c r="B383" s="12"/>
      <c r="C383" s="23" t="s">
        <v>115</v>
      </c>
      <c r="D383" s="24">
        <f t="shared" si="17"/>
        <v>4</v>
      </c>
      <c r="E383" s="14"/>
      <c r="F383" s="14"/>
      <c r="G383" s="42"/>
      <c r="H383" s="45">
        <v>4</v>
      </c>
      <c r="I383" s="14"/>
      <c r="J383" s="26"/>
      <c r="K383" s="54"/>
      <c r="L383" s="20"/>
    </row>
    <row r="384" spans="1:12" s="21" customFormat="1" ht="21" customHeight="1">
      <c r="A384" s="4"/>
      <c r="B384" s="12"/>
      <c r="C384" s="12" t="s">
        <v>43</v>
      </c>
      <c r="D384" s="14">
        <f t="shared" si="17"/>
        <v>10</v>
      </c>
      <c r="E384" s="14"/>
      <c r="F384" s="14"/>
      <c r="G384" s="42"/>
      <c r="H384" s="14">
        <f>H385</f>
        <v>10</v>
      </c>
      <c r="I384" s="14"/>
      <c r="J384" s="26"/>
      <c r="K384" s="54"/>
      <c r="L384" s="20"/>
    </row>
    <row r="385" spans="1:12">
      <c r="A385" s="15"/>
      <c r="B385" s="15"/>
      <c r="C385" s="23" t="s">
        <v>119</v>
      </c>
      <c r="D385" s="24">
        <f t="shared" si="17"/>
        <v>10</v>
      </c>
      <c r="E385" s="44"/>
      <c r="F385" s="44"/>
      <c r="G385" s="44"/>
      <c r="H385" s="46">
        <v>10</v>
      </c>
      <c r="I385" s="44"/>
      <c r="J385" s="15"/>
      <c r="K385" s="54"/>
      <c r="L385" s="6"/>
    </row>
    <row r="386" spans="1:12">
      <c r="L386" s="6"/>
    </row>
  </sheetData>
  <mergeCells count="10">
    <mergeCell ref="J135:J138"/>
    <mergeCell ref="A1:J1"/>
    <mergeCell ref="A2:J2"/>
    <mergeCell ref="A4:A5"/>
    <mergeCell ref="B4:B5"/>
    <mergeCell ref="C4:C5"/>
    <mergeCell ref="D4:I4"/>
    <mergeCell ref="J4:J5"/>
    <mergeCell ref="G3:K3"/>
    <mergeCell ref="K135:K138"/>
  </mergeCells>
  <pageMargins left="0.62992125984251968" right="0.19685039370078741" top="0.47244094488188981" bottom="7.874015748031496E-2" header="0.19685039370078741" footer="0.19685039370078741"/>
  <pageSetup paperSize="9" scale="75" orientation="landscape" r:id="rId1"/>
  <headerFooter>
    <oddHeader>&amp;C&amp;P</oddHeader>
  </headerFooter>
</worksheet>
</file>

<file path=xl/worksheets/sheet4.xml><?xml version="1.0" encoding="utf-8"?>
<worksheet xmlns="http://schemas.openxmlformats.org/spreadsheetml/2006/main" xmlns:r="http://schemas.openxmlformats.org/officeDocument/2006/relationships">
  <dimension ref="A1:AH213"/>
  <sheetViews>
    <sheetView zoomScale="75" zoomScaleNormal="75" workbookViewId="0">
      <selection activeCell="D4" sqref="D4:D5"/>
    </sheetView>
  </sheetViews>
  <sheetFormatPr defaultColWidth="9.140625" defaultRowHeight="15.75"/>
  <cols>
    <col min="1" max="1" width="6" style="2" customWidth="1"/>
    <col min="2" max="2" width="30.42578125" style="2" customWidth="1"/>
    <col min="3" max="3" width="20.5703125" style="2" customWidth="1"/>
    <col min="4" max="4" width="22" style="2" customWidth="1"/>
    <col min="5" max="5" width="17.42578125" style="3" customWidth="1"/>
    <col min="6" max="6" width="10" style="3" customWidth="1"/>
    <col min="7" max="7" width="10.7109375" style="3" customWidth="1"/>
    <col min="8" max="8" width="11.140625" style="3" customWidth="1"/>
    <col min="9" max="9" width="14.85546875" style="3" customWidth="1"/>
    <col min="10" max="10" width="11.42578125" style="3" customWidth="1"/>
    <col min="11" max="11" width="30.42578125" style="2" hidden="1" customWidth="1"/>
    <col min="12" max="12" width="26.7109375" style="2" customWidth="1"/>
    <col min="13" max="13" width="12" style="2" bestFit="1" customWidth="1"/>
    <col min="14" max="14" width="10.85546875" style="2" bestFit="1" customWidth="1"/>
    <col min="15" max="15" width="9.140625" style="2"/>
    <col min="16" max="16" width="11" style="2" bestFit="1" customWidth="1"/>
    <col min="17" max="16384" width="9.140625" style="2"/>
  </cols>
  <sheetData>
    <row r="1" spans="1:19" s="1" customFormat="1" ht="54.75" customHeight="1">
      <c r="A1" s="98" t="s">
        <v>146</v>
      </c>
      <c r="B1" s="98"/>
      <c r="C1" s="98"/>
      <c r="D1" s="98"/>
      <c r="E1" s="98"/>
      <c r="F1" s="98"/>
      <c r="G1" s="98"/>
      <c r="H1" s="98"/>
      <c r="I1" s="98"/>
      <c r="J1" s="98"/>
      <c r="K1" s="98"/>
      <c r="L1" s="98"/>
    </row>
    <row r="2" spans="1:19" s="1" customFormat="1" ht="24.75" customHeight="1">
      <c r="A2" s="105" t="s">
        <v>162</v>
      </c>
      <c r="B2" s="105"/>
      <c r="C2" s="105"/>
      <c r="D2" s="105"/>
      <c r="E2" s="105"/>
      <c r="F2" s="105"/>
      <c r="G2" s="105"/>
      <c r="H2" s="105"/>
      <c r="I2" s="105"/>
      <c r="J2" s="105"/>
      <c r="K2" s="105"/>
      <c r="L2" s="105"/>
    </row>
    <row r="3" spans="1:19" ht="18.75" customHeight="1">
      <c r="B3" s="57" t="s">
        <v>145</v>
      </c>
      <c r="C3" s="57"/>
      <c r="H3" s="101" t="s">
        <v>31</v>
      </c>
      <c r="I3" s="101"/>
      <c r="J3" s="101"/>
      <c r="K3" s="101"/>
      <c r="L3" s="101"/>
    </row>
    <row r="4" spans="1:19" ht="21" customHeight="1">
      <c r="A4" s="94" t="s">
        <v>0</v>
      </c>
      <c r="B4" s="95" t="s">
        <v>54</v>
      </c>
      <c r="C4" s="95" t="s">
        <v>32</v>
      </c>
      <c r="D4" s="95" t="s">
        <v>160</v>
      </c>
      <c r="E4" s="96" t="s">
        <v>52</v>
      </c>
      <c r="F4" s="96"/>
      <c r="G4" s="96"/>
      <c r="H4" s="96"/>
      <c r="I4" s="96"/>
      <c r="J4" s="97"/>
      <c r="K4" s="94" t="s">
        <v>57</v>
      </c>
      <c r="L4" s="106" t="s">
        <v>57</v>
      </c>
      <c r="M4" s="6"/>
    </row>
    <row r="5" spans="1:19" ht="63">
      <c r="A5" s="94"/>
      <c r="B5" s="95"/>
      <c r="C5" s="95"/>
      <c r="D5" s="95"/>
      <c r="E5" s="7" t="s">
        <v>1</v>
      </c>
      <c r="F5" s="8" t="s">
        <v>2</v>
      </c>
      <c r="G5" s="8" t="s">
        <v>3</v>
      </c>
      <c r="H5" s="8" t="s">
        <v>4</v>
      </c>
      <c r="I5" s="8" t="s">
        <v>5</v>
      </c>
      <c r="J5" s="8" t="s">
        <v>6</v>
      </c>
      <c r="K5" s="94"/>
      <c r="L5" s="107"/>
      <c r="M5" s="6"/>
    </row>
    <row r="6" spans="1:19" ht="26.25" customHeight="1">
      <c r="A6" s="9">
        <v>1</v>
      </c>
      <c r="B6" s="10">
        <v>2</v>
      </c>
      <c r="C6" s="10">
        <v>3</v>
      </c>
      <c r="D6" s="10">
        <v>4</v>
      </c>
      <c r="E6" s="10" t="s">
        <v>161</v>
      </c>
      <c r="F6" s="10">
        <v>6</v>
      </c>
      <c r="G6" s="10">
        <v>7</v>
      </c>
      <c r="H6" s="10">
        <v>8</v>
      </c>
      <c r="I6" s="10">
        <v>9</v>
      </c>
      <c r="J6" s="10">
        <v>10</v>
      </c>
      <c r="K6" s="9">
        <v>10</v>
      </c>
      <c r="L6" s="10">
        <v>11</v>
      </c>
      <c r="M6" s="11"/>
    </row>
    <row r="7" spans="1:19" ht="32.25" customHeight="1">
      <c r="A7" s="5"/>
      <c r="B7" s="12" t="s">
        <v>53</v>
      </c>
      <c r="C7" s="12"/>
      <c r="D7" s="13"/>
      <c r="E7" s="29">
        <f t="shared" ref="E7:E32" si="0">SUM(F7:J7)</f>
        <v>152225</v>
      </c>
      <c r="F7" s="29">
        <f>F8+F20+F23+F56+F78+F100+F114+F116+F136+F156</f>
        <v>2346</v>
      </c>
      <c r="G7" s="29">
        <f>G8+G20+G23+G56+G78+G100+G114+G116+G136+G156</f>
        <v>4209</v>
      </c>
      <c r="H7" s="29">
        <f>H8+H20+H23+H56+H78+H100+H114+H116+H136+H156</f>
        <v>12211</v>
      </c>
      <c r="I7" s="29">
        <f>I8+I20+I23+I56+I78+I100+I114+I116+I136+I156</f>
        <v>123672</v>
      </c>
      <c r="J7" s="29">
        <f>J8+J20+J23+J56+J78+J100+J114+J116+J136+J156</f>
        <v>9787</v>
      </c>
      <c r="K7" s="15"/>
      <c r="L7" s="54"/>
      <c r="M7" s="16"/>
      <c r="N7" s="16"/>
      <c r="O7" s="16"/>
      <c r="P7" s="17"/>
      <c r="Q7" s="16"/>
      <c r="R7" s="16"/>
      <c r="S7" s="16"/>
    </row>
    <row r="8" spans="1:19" ht="63">
      <c r="A8" s="18">
        <v>1</v>
      </c>
      <c r="B8" s="12" t="s">
        <v>66</v>
      </c>
      <c r="C8" s="12"/>
      <c r="D8" s="12"/>
      <c r="E8" s="29">
        <f t="shared" si="0"/>
        <v>5803</v>
      </c>
      <c r="F8" s="29">
        <f>SUM(F9:F18)</f>
        <v>0</v>
      </c>
      <c r="G8" s="29">
        <f>SUM(G9:G18)</f>
        <v>0</v>
      </c>
      <c r="H8" s="29">
        <f>SUM(H9:H18)</f>
        <v>0</v>
      </c>
      <c r="I8" s="29">
        <f>I9+I16+I18</f>
        <v>5803</v>
      </c>
      <c r="J8" s="29">
        <f>SUM(J9:J18)</f>
        <v>0</v>
      </c>
      <c r="K8" s="15"/>
      <c r="L8" s="30" t="s">
        <v>144</v>
      </c>
      <c r="M8" s="6"/>
      <c r="N8" s="6"/>
      <c r="O8" s="6"/>
      <c r="P8" s="6"/>
      <c r="Q8" s="6"/>
      <c r="R8" s="6"/>
      <c r="S8" s="6"/>
    </row>
    <row r="9" spans="1:19" s="21" customFormat="1">
      <c r="A9" s="18"/>
      <c r="B9" s="12"/>
      <c r="C9" s="12" t="s">
        <v>39</v>
      </c>
      <c r="D9" s="65"/>
      <c r="E9" s="29">
        <f t="shared" si="0"/>
        <v>5304</v>
      </c>
      <c r="F9" s="29"/>
      <c r="G9" s="29"/>
      <c r="H9" s="29"/>
      <c r="I9" s="29">
        <f>SUM(I10:I15)</f>
        <v>5304</v>
      </c>
      <c r="J9" s="29"/>
      <c r="K9" s="19"/>
      <c r="L9" s="54"/>
      <c r="M9" s="20"/>
    </row>
    <row r="10" spans="1:19" s="21" customFormat="1">
      <c r="A10" s="18"/>
      <c r="B10" s="12"/>
      <c r="C10" s="12"/>
      <c r="D10" s="23" t="s">
        <v>148</v>
      </c>
      <c r="E10" s="35">
        <f t="shared" si="0"/>
        <v>1200</v>
      </c>
      <c r="F10" s="29"/>
      <c r="G10" s="29"/>
      <c r="H10" s="29"/>
      <c r="I10" s="35">
        <v>1200</v>
      </c>
      <c r="J10" s="29"/>
      <c r="K10" s="19"/>
      <c r="L10" s="54"/>
      <c r="M10" s="20"/>
    </row>
    <row r="11" spans="1:19" s="21" customFormat="1">
      <c r="A11" s="18"/>
      <c r="B11" s="12"/>
      <c r="C11" s="12"/>
      <c r="D11" s="23" t="s">
        <v>68</v>
      </c>
      <c r="E11" s="35">
        <f t="shared" si="0"/>
        <v>1360</v>
      </c>
      <c r="F11" s="29"/>
      <c r="G11" s="29"/>
      <c r="H11" s="29"/>
      <c r="I11" s="35">
        <v>1360</v>
      </c>
      <c r="J11" s="29"/>
      <c r="K11" s="19"/>
      <c r="L11" s="54"/>
      <c r="M11" s="20"/>
    </row>
    <row r="12" spans="1:19" s="21" customFormat="1">
      <c r="A12" s="18"/>
      <c r="B12" s="12"/>
      <c r="C12" s="12"/>
      <c r="D12" s="23" t="s">
        <v>149</v>
      </c>
      <c r="E12" s="35">
        <f t="shared" si="0"/>
        <v>207</v>
      </c>
      <c r="F12" s="29"/>
      <c r="G12" s="29"/>
      <c r="H12" s="29"/>
      <c r="I12" s="35">
        <v>207</v>
      </c>
      <c r="J12" s="29"/>
      <c r="K12" s="19"/>
      <c r="L12" s="54"/>
      <c r="M12" s="20"/>
    </row>
    <row r="13" spans="1:19" s="21" customFormat="1">
      <c r="A13" s="18"/>
      <c r="B13" s="12"/>
      <c r="C13" s="12"/>
      <c r="D13" s="23" t="s">
        <v>74</v>
      </c>
      <c r="E13" s="35">
        <f t="shared" si="0"/>
        <v>1710</v>
      </c>
      <c r="F13" s="29"/>
      <c r="G13" s="29"/>
      <c r="H13" s="29"/>
      <c r="I13" s="35">
        <v>1710</v>
      </c>
      <c r="J13" s="29"/>
      <c r="K13" s="19"/>
      <c r="L13" s="54"/>
      <c r="M13" s="20"/>
    </row>
    <row r="14" spans="1:19" s="21" customFormat="1" ht="31.5">
      <c r="A14" s="18"/>
      <c r="B14" s="12"/>
      <c r="C14" s="12"/>
      <c r="D14" s="23" t="s">
        <v>77</v>
      </c>
      <c r="E14" s="35">
        <f t="shared" si="0"/>
        <v>427</v>
      </c>
      <c r="F14" s="29"/>
      <c r="G14" s="29"/>
      <c r="H14" s="29"/>
      <c r="I14" s="35">
        <v>427</v>
      </c>
      <c r="J14" s="29"/>
      <c r="K14" s="19"/>
      <c r="L14" s="54"/>
      <c r="M14" s="20"/>
    </row>
    <row r="15" spans="1:19" s="21" customFormat="1">
      <c r="A15" s="18"/>
      <c r="B15" s="12"/>
      <c r="C15" s="12"/>
      <c r="D15" s="23" t="s">
        <v>107</v>
      </c>
      <c r="E15" s="35">
        <f t="shared" si="0"/>
        <v>400</v>
      </c>
      <c r="F15" s="29"/>
      <c r="G15" s="29"/>
      <c r="H15" s="29"/>
      <c r="I15" s="35">
        <v>400</v>
      </c>
      <c r="J15" s="29"/>
      <c r="K15" s="19"/>
      <c r="L15" s="54"/>
      <c r="M15" s="20"/>
    </row>
    <row r="16" spans="1:19" s="21" customFormat="1">
      <c r="A16" s="5"/>
      <c r="B16" s="12"/>
      <c r="C16" s="12" t="s">
        <v>42</v>
      </c>
      <c r="D16" s="65"/>
      <c r="E16" s="29">
        <f t="shared" si="0"/>
        <v>300</v>
      </c>
      <c r="F16" s="29"/>
      <c r="G16" s="29"/>
      <c r="H16" s="29"/>
      <c r="I16" s="29">
        <f>I17</f>
        <v>300</v>
      </c>
      <c r="J16" s="29"/>
      <c r="K16" s="19"/>
      <c r="L16" s="54"/>
      <c r="M16" s="20"/>
    </row>
    <row r="17" spans="1:27">
      <c r="A17" s="10"/>
      <c r="B17" s="12"/>
      <c r="C17" s="12"/>
      <c r="D17" s="23" t="s">
        <v>150</v>
      </c>
      <c r="E17" s="35">
        <f t="shared" si="0"/>
        <v>300</v>
      </c>
      <c r="F17" s="30"/>
      <c r="G17" s="30"/>
      <c r="H17" s="30"/>
      <c r="I17" s="35">
        <v>300</v>
      </c>
      <c r="J17" s="30"/>
      <c r="K17" s="15"/>
      <c r="L17" s="54"/>
      <c r="M17" s="6"/>
    </row>
    <row r="18" spans="1:27" s="21" customFormat="1">
      <c r="A18" s="5"/>
      <c r="B18" s="12"/>
      <c r="C18" s="12" t="s">
        <v>40</v>
      </c>
      <c r="D18" s="2"/>
      <c r="E18" s="29">
        <f t="shared" si="0"/>
        <v>199</v>
      </c>
      <c r="F18" s="29"/>
      <c r="G18" s="29"/>
      <c r="H18" s="29"/>
      <c r="I18" s="29">
        <f>I19</f>
        <v>199</v>
      </c>
      <c r="J18" s="29"/>
      <c r="K18" s="26"/>
      <c r="L18" s="54"/>
      <c r="M18" s="20"/>
    </row>
    <row r="19" spans="1:27">
      <c r="A19" s="10"/>
      <c r="B19" s="12"/>
      <c r="C19" s="12"/>
      <c r="D19" s="23" t="s">
        <v>151</v>
      </c>
      <c r="E19" s="35">
        <f t="shared" si="0"/>
        <v>199</v>
      </c>
      <c r="F19" s="30"/>
      <c r="G19" s="30"/>
      <c r="H19" s="30"/>
      <c r="I19" s="35">
        <v>199</v>
      </c>
      <c r="J19" s="30"/>
      <c r="K19" s="15"/>
      <c r="L19" s="54"/>
      <c r="M19" s="6"/>
    </row>
    <row r="20" spans="1:27" ht="63">
      <c r="A20" s="5">
        <v>2</v>
      </c>
      <c r="B20" s="12" t="s">
        <v>58</v>
      </c>
      <c r="C20" s="12"/>
      <c r="D20" s="40"/>
      <c r="E20" s="29">
        <f t="shared" si="0"/>
        <v>500</v>
      </c>
      <c r="F20" s="30">
        <f>SUM(F21:F21)</f>
        <v>0</v>
      </c>
      <c r="G20" s="30">
        <f>SUM(G21:G21)</f>
        <v>0</v>
      </c>
      <c r="H20" s="30">
        <f>SUM(H21:H21)</f>
        <v>0</v>
      </c>
      <c r="I20" s="29">
        <f>I21</f>
        <v>500</v>
      </c>
      <c r="J20" s="30">
        <f>SUM(J21:J21)</f>
        <v>0</v>
      </c>
      <c r="K20" s="15"/>
      <c r="L20" s="54"/>
      <c r="M20" s="6"/>
    </row>
    <row r="21" spans="1:27" s="21" customFormat="1">
      <c r="A21" s="5"/>
      <c r="B21" s="12"/>
      <c r="C21" s="12" t="s">
        <v>41</v>
      </c>
      <c r="D21" s="2"/>
      <c r="E21" s="29">
        <f t="shared" si="0"/>
        <v>500</v>
      </c>
      <c r="F21" s="29"/>
      <c r="G21" s="29"/>
      <c r="H21" s="29"/>
      <c r="I21" s="29">
        <f>I22</f>
        <v>500</v>
      </c>
      <c r="J21" s="29"/>
      <c r="K21" s="26"/>
      <c r="L21" s="54"/>
      <c r="M21" s="20"/>
    </row>
    <row r="22" spans="1:27">
      <c r="A22" s="10"/>
      <c r="B22" s="12"/>
      <c r="C22" s="12"/>
      <c r="D22" s="23" t="s">
        <v>101</v>
      </c>
      <c r="E22" s="35">
        <f t="shared" si="0"/>
        <v>500</v>
      </c>
      <c r="F22" s="30"/>
      <c r="G22" s="30"/>
      <c r="H22" s="30"/>
      <c r="I22" s="30">
        <v>500</v>
      </c>
      <c r="J22" s="30"/>
      <c r="K22" s="15"/>
      <c r="L22" s="54"/>
      <c r="M22" s="6"/>
    </row>
    <row r="23" spans="1:27" s="21" customFormat="1" ht="94.5">
      <c r="A23" s="5">
        <v>3</v>
      </c>
      <c r="B23" s="12" t="s">
        <v>59</v>
      </c>
      <c r="C23" s="12"/>
      <c r="D23" s="64"/>
      <c r="E23" s="29">
        <f t="shared" si="0"/>
        <v>60579</v>
      </c>
      <c r="F23" s="29">
        <f>F24+F38</f>
        <v>0</v>
      </c>
      <c r="G23" s="29">
        <f>G24+G38</f>
        <v>0</v>
      </c>
      <c r="H23" s="29">
        <f>H24+H38</f>
        <v>0</v>
      </c>
      <c r="I23" s="29">
        <f>I24+I38</f>
        <v>60579</v>
      </c>
      <c r="J23" s="29">
        <f>J24+J38</f>
        <v>0</v>
      </c>
      <c r="K23" s="26"/>
      <c r="L23" s="54"/>
      <c r="M23" s="20"/>
      <c r="N23" s="20"/>
      <c r="O23" s="20"/>
      <c r="P23" s="20"/>
      <c r="Q23" s="20"/>
      <c r="R23" s="20"/>
      <c r="S23" s="20"/>
      <c r="T23" s="20"/>
      <c r="U23" s="20"/>
      <c r="V23" s="20"/>
      <c r="W23" s="20"/>
      <c r="X23" s="20"/>
      <c r="Y23" s="20"/>
      <c r="Z23" s="20"/>
      <c r="AA23" s="20"/>
    </row>
    <row r="24" spans="1:27" ht="63">
      <c r="A24" s="22" t="s">
        <v>7</v>
      </c>
      <c r="B24" s="28" t="s">
        <v>8</v>
      </c>
      <c r="C24" s="28"/>
      <c r="D24" s="28"/>
      <c r="E24" s="29">
        <f t="shared" si="0"/>
        <v>21492</v>
      </c>
      <c r="F24" s="30">
        <f>SUM(F25:F36)</f>
        <v>0</v>
      </c>
      <c r="G24" s="30">
        <f>SUM(G25:G36)</f>
        <v>0</v>
      </c>
      <c r="H24" s="30">
        <f>SUM(H25:H36)</f>
        <v>0</v>
      </c>
      <c r="I24" s="29">
        <f>I25+I26+I33+I36+I27</f>
        <v>21492</v>
      </c>
      <c r="J24" s="30">
        <f>SUM(J25:J36)</f>
        <v>0</v>
      </c>
      <c r="K24" s="28"/>
      <c r="L24" s="54"/>
      <c r="M24" s="6"/>
      <c r="N24" s="6"/>
      <c r="O24" s="6"/>
      <c r="P24" s="6"/>
      <c r="Q24" s="6"/>
      <c r="R24" s="6"/>
      <c r="S24" s="6"/>
      <c r="T24" s="6"/>
      <c r="U24" s="6"/>
      <c r="V24" s="6"/>
      <c r="W24" s="6"/>
      <c r="X24" s="6"/>
      <c r="Y24" s="6"/>
      <c r="Z24" s="6"/>
      <c r="AA24" s="6"/>
    </row>
    <row r="25" spans="1:27" ht="47.25">
      <c r="A25" s="9"/>
      <c r="B25" s="28"/>
      <c r="C25" s="28" t="s">
        <v>55</v>
      </c>
      <c r="D25" s="28" t="s">
        <v>55</v>
      </c>
      <c r="E25" s="29">
        <f t="shared" si="0"/>
        <v>5649.6</v>
      </c>
      <c r="F25" s="30"/>
      <c r="G25" s="31"/>
      <c r="H25" s="30"/>
      <c r="I25" s="30">
        <v>5649.6</v>
      </c>
      <c r="J25" s="30"/>
      <c r="K25" s="28"/>
      <c r="L25" s="54"/>
      <c r="M25" s="6"/>
    </row>
    <row r="26" spans="1:27" ht="47.25">
      <c r="A26" s="9"/>
      <c r="B26" s="28"/>
      <c r="C26" s="28" t="s">
        <v>56</v>
      </c>
      <c r="D26" s="28" t="s">
        <v>56</v>
      </c>
      <c r="E26" s="29">
        <f t="shared" si="0"/>
        <v>2118.6</v>
      </c>
      <c r="F26" s="30"/>
      <c r="G26" s="30"/>
      <c r="H26" s="30"/>
      <c r="I26" s="30">
        <v>2118.6</v>
      </c>
      <c r="J26" s="30"/>
      <c r="K26" s="28"/>
      <c r="L26" s="54"/>
      <c r="M26" s="6"/>
    </row>
    <row r="27" spans="1:27" s="21" customFormat="1">
      <c r="A27" s="4"/>
      <c r="B27" s="32"/>
      <c r="C27" s="12" t="s">
        <v>41</v>
      </c>
      <c r="D27" s="2"/>
      <c r="E27" s="29">
        <f t="shared" si="0"/>
        <v>12999.000000000002</v>
      </c>
      <c r="F27" s="29"/>
      <c r="G27" s="29"/>
      <c r="H27" s="29"/>
      <c r="I27" s="29">
        <f>SUM(I28:I32)</f>
        <v>12999.000000000002</v>
      </c>
      <c r="J27" s="29"/>
      <c r="K27" s="33"/>
      <c r="L27" s="55"/>
      <c r="M27" s="20"/>
    </row>
    <row r="28" spans="1:27" s="21" customFormat="1">
      <c r="A28" s="4"/>
      <c r="B28" s="32"/>
      <c r="C28" s="32"/>
      <c r="D28" s="23" t="s">
        <v>82</v>
      </c>
      <c r="E28" s="35">
        <f t="shared" si="0"/>
        <v>3277.3</v>
      </c>
      <c r="F28" s="29"/>
      <c r="G28" s="29"/>
      <c r="H28" s="29"/>
      <c r="I28" s="35">
        <v>3277.3</v>
      </c>
      <c r="J28" s="29"/>
      <c r="K28" s="33"/>
      <c r="L28" s="55"/>
      <c r="M28" s="20"/>
    </row>
    <row r="29" spans="1:27" s="21" customFormat="1">
      <c r="A29" s="4"/>
      <c r="B29" s="32"/>
      <c r="C29" s="32"/>
      <c r="D29" s="23" t="s">
        <v>84</v>
      </c>
      <c r="E29" s="35">
        <f t="shared" si="0"/>
        <v>505.9</v>
      </c>
      <c r="F29" s="29"/>
      <c r="G29" s="29"/>
      <c r="H29" s="29"/>
      <c r="I29" s="35">
        <v>505.9</v>
      </c>
      <c r="J29" s="29"/>
      <c r="K29" s="33"/>
      <c r="L29" s="55"/>
      <c r="M29" s="20"/>
    </row>
    <row r="30" spans="1:27" s="21" customFormat="1">
      <c r="A30" s="4"/>
      <c r="B30" s="32"/>
      <c r="C30" s="32"/>
      <c r="D30" s="23" t="s">
        <v>85</v>
      </c>
      <c r="E30" s="35">
        <f t="shared" si="0"/>
        <v>4281</v>
      </c>
      <c r="F30" s="29"/>
      <c r="G30" s="29"/>
      <c r="H30" s="29"/>
      <c r="I30" s="35">
        <v>4281</v>
      </c>
      <c r="J30" s="29"/>
      <c r="K30" s="33"/>
      <c r="L30" s="55"/>
      <c r="M30" s="20"/>
    </row>
    <row r="31" spans="1:27" s="21" customFormat="1">
      <c r="A31" s="4"/>
      <c r="B31" s="32"/>
      <c r="C31" s="32"/>
      <c r="D31" s="23" t="s">
        <v>89</v>
      </c>
      <c r="E31" s="35">
        <f t="shared" si="0"/>
        <v>2934.1000000000004</v>
      </c>
      <c r="F31" s="29"/>
      <c r="G31" s="29"/>
      <c r="H31" s="29"/>
      <c r="I31" s="35">
        <v>2934.1000000000004</v>
      </c>
      <c r="J31" s="29"/>
      <c r="K31" s="33"/>
      <c r="L31" s="55"/>
      <c r="M31" s="20"/>
    </row>
    <row r="32" spans="1:27" s="21" customFormat="1">
      <c r="A32" s="4"/>
      <c r="B32" s="32"/>
      <c r="C32" s="32"/>
      <c r="D32" s="23" t="s">
        <v>152</v>
      </c>
      <c r="E32" s="35">
        <f t="shared" si="0"/>
        <v>2000.7</v>
      </c>
      <c r="F32" s="29"/>
      <c r="G32" s="29"/>
      <c r="H32" s="29"/>
      <c r="I32" s="35">
        <v>2000.7</v>
      </c>
      <c r="J32" s="29"/>
      <c r="K32" s="33"/>
      <c r="L32" s="55"/>
      <c r="M32" s="20"/>
    </row>
    <row r="33" spans="1:26" s="21" customFormat="1">
      <c r="A33" s="4"/>
      <c r="B33" s="32"/>
      <c r="C33" s="12" t="s">
        <v>39</v>
      </c>
      <c r="D33" s="2"/>
      <c r="E33" s="29">
        <f t="shared" ref="E33:E65" si="1">SUM(F33:J33)</f>
        <v>678</v>
      </c>
      <c r="F33" s="29"/>
      <c r="G33" s="29"/>
      <c r="H33" s="29"/>
      <c r="I33" s="29">
        <f>I34+I35</f>
        <v>678</v>
      </c>
      <c r="J33" s="29"/>
      <c r="K33" s="33"/>
      <c r="L33" s="54"/>
      <c r="M33" s="20"/>
    </row>
    <row r="34" spans="1:26">
      <c r="A34" s="9"/>
      <c r="B34" s="28"/>
      <c r="C34" s="28"/>
      <c r="D34" s="23" t="s">
        <v>148</v>
      </c>
      <c r="E34" s="35">
        <f t="shared" si="1"/>
        <v>91</v>
      </c>
      <c r="F34" s="30"/>
      <c r="G34" s="30"/>
      <c r="H34" s="30"/>
      <c r="I34" s="35">
        <v>91</v>
      </c>
      <c r="J34" s="30"/>
      <c r="K34" s="34"/>
      <c r="L34" s="54"/>
      <c r="M34" s="6"/>
    </row>
    <row r="35" spans="1:26" ht="31.5">
      <c r="A35" s="9"/>
      <c r="B35" s="28"/>
      <c r="C35" s="28"/>
      <c r="D35" s="23" t="s">
        <v>77</v>
      </c>
      <c r="E35" s="35">
        <f t="shared" si="1"/>
        <v>587</v>
      </c>
      <c r="F35" s="30"/>
      <c r="G35" s="30"/>
      <c r="H35" s="30"/>
      <c r="I35" s="35">
        <v>587</v>
      </c>
      <c r="J35" s="30"/>
      <c r="K35" s="34"/>
      <c r="L35" s="54"/>
      <c r="M35" s="6"/>
    </row>
    <row r="36" spans="1:26" s="21" customFormat="1">
      <c r="A36" s="4"/>
      <c r="B36" s="32"/>
      <c r="C36" s="12" t="s">
        <v>42</v>
      </c>
      <c r="D36" s="2"/>
      <c r="E36" s="29">
        <f t="shared" si="1"/>
        <v>46.8</v>
      </c>
      <c r="F36" s="29"/>
      <c r="G36" s="29"/>
      <c r="H36" s="29"/>
      <c r="I36" s="29">
        <f>I37</f>
        <v>46.8</v>
      </c>
      <c r="J36" s="29"/>
      <c r="K36" s="33"/>
      <c r="L36" s="54"/>
      <c r="M36" s="20"/>
    </row>
    <row r="37" spans="1:26" s="21" customFormat="1">
      <c r="A37" s="4"/>
      <c r="B37" s="32"/>
      <c r="C37" s="32"/>
      <c r="D37" s="23" t="s">
        <v>150</v>
      </c>
      <c r="E37" s="35">
        <f t="shared" si="1"/>
        <v>46.8</v>
      </c>
      <c r="F37" s="29"/>
      <c r="G37" s="29"/>
      <c r="H37" s="29"/>
      <c r="I37" s="35">
        <v>46.8</v>
      </c>
      <c r="J37" s="29"/>
      <c r="K37" s="33"/>
      <c r="L37" s="54"/>
      <c r="M37" s="20"/>
    </row>
    <row r="38" spans="1:26" ht="94.5">
      <c r="A38" s="9" t="s">
        <v>9</v>
      </c>
      <c r="B38" s="28" t="s">
        <v>10</v>
      </c>
      <c r="C38" s="28"/>
      <c r="D38" s="28"/>
      <c r="E38" s="29">
        <f t="shared" si="1"/>
        <v>39087</v>
      </c>
      <c r="F38" s="30">
        <f>SUM(F39:F54)</f>
        <v>0</v>
      </c>
      <c r="G38" s="30">
        <f>SUM(G39:G54)</f>
        <v>0</v>
      </c>
      <c r="H38" s="30">
        <f>SUM(H39:H54)</f>
        <v>0</v>
      </c>
      <c r="I38" s="29">
        <f>I39+I40+I46+I54</f>
        <v>39087</v>
      </c>
      <c r="J38" s="30">
        <f>SUM(J39:J54)</f>
        <v>0</v>
      </c>
      <c r="K38" s="36"/>
      <c r="L38" s="54"/>
      <c r="M38" s="6"/>
      <c r="N38" s="6"/>
      <c r="O38" s="6"/>
      <c r="P38" s="6"/>
      <c r="Q38" s="6"/>
      <c r="R38" s="6"/>
      <c r="S38" s="6"/>
      <c r="T38" s="6"/>
      <c r="U38" s="6"/>
      <c r="V38" s="6"/>
      <c r="W38" s="6"/>
      <c r="X38" s="6"/>
      <c r="Y38" s="6"/>
      <c r="Z38" s="6"/>
    </row>
    <row r="39" spans="1:26" s="21" customFormat="1">
      <c r="A39" s="4"/>
      <c r="B39" s="32"/>
      <c r="C39" s="32" t="s">
        <v>33</v>
      </c>
      <c r="D39" s="28" t="s">
        <v>33</v>
      </c>
      <c r="E39" s="29">
        <f t="shared" si="1"/>
        <v>1200</v>
      </c>
      <c r="F39" s="29"/>
      <c r="G39" s="29"/>
      <c r="H39" s="29"/>
      <c r="I39" s="29">
        <v>1200</v>
      </c>
      <c r="J39" s="29"/>
      <c r="K39" s="26"/>
      <c r="L39" s="54"/>
      <c r="M39" s="20"/>
    </row>
    <row r="40" spans="1:26" s="21" customFormat="1">
      <c r="A40" s="4"/>
      <c r="B40" s="32"/>
      <c r="C40" s="12" t="s">
        <v>41</v>
      </c>
      <c r="D40" s="40"/>
      <c r="E40" s="29">
        <f t="shared" si="1"/>
        <v>15173</v>
      </c>
      <c r="F40" s="29"/>
      <c r="G40" s="29"/>
      <c r="H40" s="29"/>
      <c r="I40" s="29">
        <f>SUM(I41:I45)</f>
        <v>15173</v>
      </c>
      <c r="J40" s="29"/>
      <c r="K40" s="19"/>
      <c r="L40" s="54"/>
      <c r="M40" s="20"/>
    </row>
    <row r="41" spans="1:26" s="21" customFormat="1">
      <c r="A41" s="4"/>
      <c r="B41" s="32"/>
      <c r="C41" s="32"/>
      <c r="D41" s="23" t="s">
        <v>82</v>
      </c>
      <c r="E41" s="35">
        <f t="shared" si="1"/>
        <v>3740</v>
      </c>
      <c r="F41" s="29"/>
      <c r="G41" s="29"/>
      <c r="H41" s="29"/>
      <c r="I41" s="35">
        <v>3740</v>
      </c>
      <c r="J41" s="29"/>
      <c r="K41" s="19"/>
      <c r="L41" s="54"/>
      <c r="M41" s="20"/>
    </row>
    <row r="42" spans="1:26" s="21" customFormat="1">
      <c r="A42" s="4"/>
      <c r="B42" s="32"/>
      <c r="C42" s="32"/>
      <c r="D42" s="23" t="s">
        <v>84</v>
      </c>
      <c r="E42" s="35">
        <f t="shared" si="1"/>
        <v>100</v>
      </c>
      <c r="F42" s="29"/>
      <c r="G42" s="29"/>
      <c r="H42" s="29"/>
      <c r="I42" s="35">
        <v>100</v>
      </c>
      <c r="J42" s="29"/>
      <c r="K42" s="19"/>
      <c r="L42" s="54"/>
      <c r="M42" s="20"/>
    </row>
    <row r="43" spans="1:26" s="21" customFormat="1">
      <c r="A43" s="4"/>
      <c r="B43" s="32"/>
      <c r="C43" s="32"/>
      <c r="D43" s="23" t="s">
        <v>85</v>
      </c>
      <c r="E43" s="35">
        <f t="shared" si="1"/>
        <v>5303</v>
      </c>
      <c r="F43" s="29"/>
      <c r="G43" s="29"/>
      <c r="H43" s="29"/>
      <c r="I43" s="35">
        <v>5303</v>
      </c>
      <c r="J43" s="29"/>
      <c r="K43" s="19"/>
      <c r="L43" s="54"/>
      <c r="M43" s="20"/>
    </row>
    <row r="44" spans="1:26" s="21" customFormat="1">
      <c r="A44" s="4"/>
      <c r="B44" s="32"/>
      <c r="C44" s="32"/>
      <c r="D44" s="23" t="s">
        <v>89</v>
      </c>
      <c r="E44" s="35">
        <f t="shared" si="1"/>
        <v>3280</v>
      </c>
      <c r="F44" s="29"/>
      <c r="G44" s="29"/>
      <c r="H44" s="29"/>
      <c r="I44" s="35">
        <v>3280</v>
      </c>
      <c r="J44" s="29"/>
      <c r="K44" s="19"/>
      <c r="L44" s="54"/>
      <c r="M44" s="20"/>
    </row>
    <row r="45" spans="1:26" s="21" customFormat="1">
      <c r="A45" s="4"/>
      <c r="B45" s="32"/>
      <c r="C45" s="32"/>
      <c r="D45" s="23" t="s">
        <v>152</v>
      </c>
      <c r="E45" s="35">
        <f t="shared" si="1"/>
        <v>2750</v>
      </c>
      <c r="F45" s="29"/>
      <c r="G45" s="29"/>
      <c r="H45" s="29"/>
      <c r="I45" s="35">
        <v>2750</v>
      </c>
      <c r="J45" s="29"/>
      <c r="K45" s="19"/>
      <c r="L45" s="54"/>
      <c r="M45" s="20"/>
    </row>
    <row r="46" spans="1:26" s="21" customFormat="1">
      <c r="A46" s="4"/>
      <c r="B46" s="32"/>
      <c r="C46" s="12" t="s">
        <v>39</v>
      </c>
      <c r="D46" s="2"/>
      <c r="E46" s="29">
        <f t="shared" si="1"/>
        <v>21439</v>
      </c>
      <c r="F46" s="29"/>
      <c r="G46" s="29"/>
      <c r="H46" s="29"/>
      <c r="I46" s="29">
        <f>SUM(I47:I53)</f>
        <v>21439</v>
      </c>
      <c r="J46" s="29"/>
      <c r="K46" s="19"/>
      <c r="L46" s="54"/>
      <c r="M46" s="20"/>
    </row>
    <row r="47" spans="1:26" s="21" customFormat="1">
      <c r="A47" s="4"/>
      <c r="B47" s="32"/>
      <c r="C47" s="32"/>
      <c r="D47" s="23" t="s">
        <v>148</v>
      </c>
      <c r="E47" s="35">
        <f t="shared" si="1"/>
        <v>2650</v>
      </c>
      <c r="F47" s="29"/>
      <c r="G47" s="29"/>
      <c r="H47" s="29"/>
      <c r="I47" s="35">
        <v>2650</v>
      </c>
      <c r="J47" s="29"/>
      <c r="K47" s="19"/>
      <c r="L47" s="54"/>
      <c r="M47" s="20"/>
    </row>
    <row r="48" spans="1:26" s="21" customFormat="1">
      <c r="A48" s="4"/>
      <c r="B48" s="32"/>
      <c r="C48" s="32"/>
      <c r="D48" s="23" t="s">
        <v>68</v>
      </c>
      <c r="E48" s="35">
        <f t="shared" si="1"/>
        <v>1900</v>
      </c>
      <c r="F48" s="29"/>
      <c r="G48" s="29"/>
      <c r="H48" s="29"/>
      <c r="I48" s="35">
        <v>1900</v>
      </c>
      <c r="J48" s="29"/>
      <c r="K48" s="19"/>
      <c r="L48" s="54"/>
      <c r="M48" s="20"/>
    </row>
    <row r="49" spans="1:28" s="21" customFormat="1">
      <c r="A49" s="4"/>
      <c r="B49" s="32"/>
      <c r="C49" s="32"/>
      <c r="D49" s="23" t="s">
        <v>149</v>
      </c>
      <c r="E49" s="35">
        <f t="shared" si="1"/>
        <v>600</v>
      </c>
      <c r="F49" s="29"/>
      <c r="G49" s="29"/>
      <c r="H49" s="29"/>
      <c r="I49" s="35">
        <v>600</v>
      </c>
      <c r="J49" s="29"/>
      <c r="K49" s="19"/>
      <c r="L49" s="54"/>
      <c r="M49" s="20"/>
    </row>
    <row r="50" spans="1:28" s="21" customFormat="1">
      <c r="A50" s="4"/>
      <c r="B50" s="32"/>
      <c r="C50" s="32"/>
      <c r="D50" s="23" t="s">
        <v>74</v>
      </c>
      <c r="E50" s="35">
        <f t="shared" si="1"/>
        <v>3489</v>
      </c>
      <c r="F50" s="29"/>
      <c r="G50" s="29"/>
      <c r="H50" s="29"/>
      <c r="I50" s="35">
        <v>3489</v>
      </c>
      <c r="J50" s="29"/>
      <c r="K50" s="19"/>
      <c r="L50" s="54"/>
      <c r="M50" s="20"/>
    </row>
    <row r="51" spans="1:28" s="21" customFormat="1" ht="31.5">
      <c r="A51" s="4"/>
      <c r="B51" s="32"/>
      <c r="C51" s="32"/>
      <c r="D51" s="23" t="s">
        <v>77</v>
      </c>
      <c r="E51" s="35">
        <f t="shared" si="1"/>
        <v>4700</v>
      </c>
      <c r="F51" s="29"/>
      <c r="G51" s="29"/>
      <c r="H51" s="29"/>
      <c r="I51" s="35">
        <v>4700</v>
      </c>
      <c r="J51" s="29"/>
      <c r="K51" s="19"/>
      <c r="L51" s="54"/>
      <c r="M51" s="20"/>
    </row>
    <row r="52" spans="1:28" s="21" customFormat="1">
      <c r="A52" s="4"/>
      <c r="B52" s="32"/>
      <c r="C52" s="32"/>
      <c r="D52" s="23" t="s">
        <v>107</v>
      </c>
      <c r="E52" s="35">
        <f t="shared" si="1"/>
        <v>4700</v>
      </c>
      <c r="F52" s="29"/>
      <c r="G52" s="29"/>
      <c r="H52" s="29"/>
      <c r="I52" s="35">
        <v>4700</v>
      </c>
      <c r="J52" s="29"/>
      <c r="K52" s="19"/>
      <c r="L52" s="54"/>
      <c r="M52" s="20"/>
    </row>
    <row r="53" spans="1:28" s="21" customFormat="1">
      <c r="A53" s="4"/>
      <c r="B53" s="32"/>
      <c r="C53" s="32"/>
      <c r="D53" s="23" t="s">
        <v>112</v>
      </c>
      <c r="E53" s="35">
        <f t="shared" si="1"/>
        <v>3400</v>
      </c>
      <c r="F53" s="29"/>
      <c r="G53" s="29"/>
      <c r="H53" s="29"/>
      <c r="I53" s="35">
        <v>3400</v>
      </c>
      <c r="J53" s="29"/>
      <c r="K53" s="19"/>
      <c r="L53" s="54"/>
      <c r="M53" s="20"/>
    </row>
    <row r="54" spans="1:28" s="21" customFormat="1">
      <c r="A54" s="4"/>
      <c r="B54" s="32"/>
      <c r="C54" s="12" t="s">
        <v>42</v>
      </c>
      <c r="D54" s="2"/>
      <c r="E54" s="29">
        <f t="shared" si="1"/>
        <v>1275</v>
      </c>
      <c r="F54" s="29"/>
      <c r="G54" s="29"/>
      <c r="H54" s="29"/>
      <c r="I54" s="29">
        <f>I55</f>
        <v>1275</v>
      </c>
      <c r="J54" s="29"/>
      <c r="K54" s="19"/>
      <c r="L54" s="54"/>
      <c r="M54" s="20"/>
    </row>
    <row r="55" spans="1:28" s="21" customFormat="1">
      <c r="A55" s="4"/>
      <c r="B55" s="32"/>
      <c r="C55" s="32"/>
      <c r="D55" s="23" t="s">
        <v>150</v>
      </c>
      <c r="E55" s="30">
        <f t="shared" si="1"/>
        <v>1275</v>
      </c>
      <c r="F55" s="29"/>
      <c r="G55" s="29"/>
      <c r="H55" s="29"/>
      <c r="I55" s="35">
        <v>1275</v>
      </c>
      <c r="J55" s="29"/>
      <c r="K55" s="26"/>
      <c r="L55" s="54"/>
      <c r="M55" s="20"/>
    </row>
    <row r="56" spans="1:28" s="21" customFormat="1" ht="110.25">
      <c r="A56" s="4">
        <v>4</v>
      </c>
      <c r="B56" s="12" t="s">
        <v>60</v>
      </c>
      <c r="C56" s="12"/>
      <c r="D56" s="40"/>
      <c r="E56" s="29">
        <f t="shared" si="1"/>
        <v>55760</v>
      </c>
      <c r="F56" s="29">
        <f>F57</f>
        <v>0</v>
      </c>
      <c r="G56" s="29">
        <f t="shared" ref="G56:J56" si="2">G57</f>
        <v>0</v>
      </c>
      <c r="H56" s="29">
        <f t="shared" si="2"/>
        <v>0</v>
      </c>
      <c r="I56" s="29">
        <f t="shared" si="2"/>
        <v>55760</v>
      </c>
      <c r="J56" s="29">
        <f t="shared" si="2"/>
        <v>0</v>
      </c>
      <c r="K56" s="26"/>
      <c r="L56" s="54"/>
      <c r="M56" s="20"/>
      <c r="N56" s="20"/>
      <c r="O56" s="20"/>
      <c r="P56" s="20"/>
      <c r="Q56" s="20"/>
      <c r="R56" s="20"/>
      <c r="S56" s="20"/>
      <c r="T56" s="20"/>
      <c r="U56" s="20"/>
      <c r="V56" s="20"/>
      <c r="W56" s="20"/>
      <c r="X56" s="20"/>
      <c r="Y56" s="20"/>
      <c r="Z56" s="20"/>
      <c r="AA56" s="20"/>
    </row>
    <row r="57" spans="1:28" ht="63">
      <c r="A57" s="9" t="s">
        <v>11</v>
      </c>
      <c r="B57" s="28" t="s">
        <v>12</v>
      </c>
      <c r="C57" s="28"/>
      <c r="D57" s="28"/>
      <c r="E57" s="29">
        <f t="shared" si="1"/>
        <v>55760</v>
      </c>
      <c r="F57" s="30">
        <f>SUM(F58:F76)</f>
        <v>0</v>
      </c>
      <c r="G57" s="30">
        <f>SUM(G58:G76)</f>
        <v>0</v>
      </c>
      <c r="H57" s="30">
        <f>SUM(H58:H76)</f>
        <v>0</v>
      </c>
      <c r="I57" s="30">
        <f>I58+I60+I66+I74+I76</f>
        <v>55760</v>
      </c>
      <c r="J57" s="30">
        <f>SUM(J58:J76)</f>
        <v>0</v>
      </c>
      <c r="K57" s="37"/>
      <c r="L57" s="54"/>
      <c r="M57" s="6"/>
      <c r="N57" s="6"/>
      <c r="O57" s="6"/>
      <c r="P57" s="6"/>
      <c r="Q57" s="6"/>
      <c r="R57" s="6"/>
      <c r="S57" s="6"/>
      <c r="T57" s="6"/>
      <c r="U57" s="6"/>
      <c r="V57" s="6"/>
      <c r="W57" s="6"/>
      <c r="X57" s="6"/>
      <c r="Y57" s="6"/>
      <c r="Z57" s="6"/>
      <c r="AA57" s="6"/>
      <c r="AB57" s="6"/>
    </row>
    <row r="58" spans="1:28" s="21" customFormat="1">
      <c r="A58" s="4"/>
      <c r="B58" s="32"/>
      <c r="C58" s="12" t="s">
        <v>43</v>
      </c>
      <c r="D58" s="2"/>
      <c r="E58" s="29">
        <f t="shared" si="1"/>
        <v>306</v>
      </c>
      <c r="F58" s="29"/>
      <c r="G58" s="29"/>
      <c r="H58" s="29"/>
      <c r="I58" s="29">
        <f>I59</f>
        <v>306</v>
      </c>
      <c r="J58" s="29"/>
      <c r="K58" s="38"/>
      <c r="L58" s="54"/>
      <c r="M58" s="20"/>
    </row>
    <row r="59" spans="1:28" ht="31.5">
      <c r="A59" s="9"/>
      <c r="B59" s="28"/>
      <c r="C59" s="28"/>
      <c r="D59" s="23" t="s">
        <v>153</v>
      </c>
      <c r="E59" s="30">
        <f t="shared" si="1"/>
        <v>306</v>
      </c>
      <c r="F59" s="30"/>
      <c r="G59" s="30"/>
      <c r="H59" s="30"/>
      <c r="I59" s="35">
        <v>306</v>
      </c>
      <c r="J59" s="30"/>
      <c r="K59" s="15"/>
      <c r="L59" s="54"/>
      <c r="M59" s="6"/>
    </row>
    <row r="60" spans="1:28" s="21" customFormat="1">
      <c r="A60" s="4"/>
      <c r="B60" s="32"/>
      <c r="C60" s="12" t="s">
        <v>41</v>
      </c>
      <c r="D60" s="2"/>
      <c r="E60" s="29">
        <f t="shared" si="1"/>
        <v>21761</v>
      </c>
      <c r="F60" s="29"/>
      <c r="G60" s="29"/>
      <c r="H60" s="29"/>
      <c r="I60" s="29">
        <f>SUM(I61:I65)</f>
        <v>21761</v>
      </c>
      <c r="J60" s="29"/>
      <c r="K60" s="38"/>
      <c r="L60" s="54"/>
      <c r="M60" s="20"/>
    </row>
    <row r="61" spans="1:28" s="21" customFormat="1">
      <c r="A61" s="4"/>
      <c r="B61" s="32"/>
      <c r="C61" s="32"/>
      <c r="D61" s="23" t="s">
        <v>82</v>
      </c>
      <c r="E61" s="35">
        <f t="shared" si="1"/>
        <v>4850</v>
      </c>
      <c r="F61" s="29"/>
      <c r="G61" s="29"/>
      <c r="H61" s="29"/>
      <c r="I61" s="35">
        <v>4850</v>
      </c>
      <c r="J61" s="29"/>
      <c r="K61" s="38"/>
      <c r="L61" s="54"/>
      <c r="M61" s="20"/>
    </row>
    <row r="62" spans="1:28" s="21" customFormat="1">
      <c r="A62" s="4"/>
      <c r="B62" s="32"/>
      <c r="C62" s="32"/>
      <c r="D62" s="23" t="s">
        <v>84</v>
      </c>
      <c r="E62" s="35">
        <f t="shared" si="1"/>
        <v>721</v>
      </c>
      <c r="F62" s="29"/>
      <c r="G62" s="29"/>
      <c r="H62" s="29"/>
      <c r="I62" s="35">
        <v>721</v>
      </c>
      <c r="J62" s="29"/>
      <c r="K62" s="38"/>
      <c r="L62" s="54"/>
      <c r="M62" s="20"/>
    </row>
    <row r="63" spans="1:28" s="21" customFormat="1">
      <c r="A63" s="4"/>
      <c r="B63" s="32"/>
      <c r="C63" s="32"/>
      <c r="D63" s="23" t="s">
        <v>85</v>
      </c>
      <c r="E63" s="35">
        <f t="shared" si="1"/>
        <v>6800</v>
      </c>
      <c r="F63" s="29"/>
      <c r="G63" s="29"/>
      <c r="H63" s="29"/>
      <c r="I63" s="35">
        <v>6800</v>
      </c>
      <c r="J63" s="29"/>
      <c r="K63" s="38"/>
      <c r="L63" s="54"/>
      <c r="M63" s="20"/>
    </row>
    <row r="64" spans="1:28" s="21" customFormat="1">
      <c r="A64" s="4"/>
      <c r="B64" s="32"/>
      <c r="C64" s="32"/>
      <c r="D64" s="23" t="s">
        <v>89</v>
      </c>
      <c r="E64" s="35">
        <f t="shared" si="1"/>
        <v>4900</v>
      </c>
      <c r="F64" s="29"/>
      <c r="G64" s="29"/>
      <c r="H64" s="29"/>
      <c r="I64" s="35">
        <v>4900</v>
      </c>
      <c r="J64" s="29"/>
      <c r="K64" s="38"/>
      <c r="L64" s="54"/>
      <c r="M64" s="20"/>
    </row>
    <row r="65" spans="1:34" s="21" customFormat="1">
      <c r="A65" s="4"/>
      <c r="B65" s="32"/>
      <c r="C65" s="32"/>
      <c r="D65" s="23" t="s">
        <v>152</v>
      </c>
      <c r="E65" s="35">
        <f t="shared" si="1"/>
        <v>4490</v>
      </c>
      <c r="F65" s="29"/>
      <c r="G65" s="29"/>
      <c r="H65" s="29"/>
      <c r="I65" s="35">
        <v>4490</v>
      </c>
      <c r="J65" s="29"/>
      <c r="K65" s="38"/>
      <c r="L65" s="54"/>
      <c r="M65" s="20"/>
    </row>
    <row r="66" spans="1:34" s="21" customFormat="1">
      <c r="A66" s="4"/>
      <c r="B66" s="32"/>
      <c r="C66" s="12" t="s">
        <v>39</v>
      </c>
      <c r="D66" s="2"/>
      <c r="E66" s="29">
        <f t="shared" ref="E66:E85" si="3">SUM(F66:J66)</f>
        <v>29241</v>
      </c>
      <c r="F66" s="29"/>
      <c r="G66" s="29"/>
      <c r="H66" s="29"/>
      <c r="I66" s="29">
        <f>SUM(I67:I73)</f>
        <v>29241</v>
      </c>
      <c r="J66" s="29"/>
      <c r="K66" s="38"/>
      <c r="L66" s="54"/>
      <c r="M66" s="20"/>
    </row>
    <row r="67" spans="1:34" s="21" customFormat="1">
      <c r="A67" s="4"/>
      <c r="B67" s="32"/>
      <c r="C67" s="32"/>
      <c r="D67" s="23" t="s">
        <v>148</v>
      </c>
      <c r="E67" s="35">
        <f t="shared" si="3"/>
        <v>3643</v>
      </c>
      <c r="F67" s="35"/>
      <c r="G67" s="35"/>
      <c r="H67" s="35"/>
      <c r="I67" s="35">
        <v>3643</v>
      </c>
      <c r="J67" s="29"/>
      <c r="K67" s="38"/>
      <c r="L67" s="54"/>
      <c r="M67" s="20"/>
    </row>
    <row r="68" spans="1:34" s="21" customFormat="1">
      <c r="A68" s="4"/>
      <c r="B68" s="32"/>
      <c r="C68" s="32"/>
      <c r="D68" s="23" t="s">
        <v>68</v>
      </c>
      <c r="E68" s="35">
        <f t="shared" si="3"/>
        <v>1800</v>
      </c>
      <c r="F68" s="35"/>
      <c r="G68" s="35"/>
      <c r="H68" s="35"/>
      <c r="I68" s="35">
        <v>1800</v>
      </c>
      <c r="J68" s="29"/>
      <c r="K68" s="38"/>
      <c r="L68" s="54"/>
      <c r="M68" s="20"/>
    </row>
    <row r="69" spans="1:34" s="21" customFormat="1">
      <c r="A69" s="4"/>
      <c r="B69" s="32"/>
      <c r="C69" s="32"/>
      <c r="D69" s="23" t="s">
        <v>149</v>
      </c>
      <c r="E69" s="35">
        <f t="shared" si="3"/>
        <v>850</v>
      </c>
      <c r="F69" s="35"/>
      <c r="G69" s="35"/>
      <c r="H69" s="35"/>
      <c r="I69" s="35">
        <v>850</v>
      </c>
      <c r="J69" s="29"/>
      <c r="K69" s="38"/>
      <c r="L69" s="54"/>
      <c r="M69" s="20"/>
    </row>
    <row r="70" spans="1:34" s="21" customFormat="1">
      <c r="A70" s="4"/>
      <c r="B70" s="32"/>
      <c r="C70" s="32"/>
      <c r="D70" s="23" t="s">
        <v>74</v>
      </c>
      <c r="E70" s="35">
        <f t="shared" si="3"/>
        <v>8148</v>
      </c>
      <c r="F70" s="35"/>
      <c r="G70" s="35"/>
      <c r="H70" s="35"/>
      <c r="I70" s="35">
        <v>8148</v>
      </c>
      <c r="J70" s="29"/>
      <c r="K70" s="38"/>
      <c r="L70" s="54"/>
      <c r="M70" s="20"/>
    </row>
    <row r="71" spans="1:34" s="21" customFormat="1" ht="31.5">
      <c r="A71" s="4"/>
      <c r="B71" s="32"/>
      <c r="C71" s="32"/>
      <c r="D71" s="23" t="s">
        <v>77</v>
      </c>
      <c r="E71" s="35">
        <f t="shared" si="3"/>
        <v>4500</v>
      </c>
      <c r="F71" s="35"/>
      <c r="G71" s="35"/>
      <c r="H71" s="35"/>
      <c r="I71" s="35">
        <v>4500</v>
      </c>
      <c r="J71" s="29"/>
      <c r="K71" s="38"/>
      <c r="L71" s="54"/>
      <c r="M71" s="20"/>
    </row>
    <row r="72" spans="1:34" s="21" customFormat="1">
      <c r="A72" s="4"/>
      <c r="B72" s="32"/>
      <c r="C72" s="32"/>
      <c r="D72" s="23" t="s">
        <v>107</v>
      </c>
      <c r="E72" s="35">
        <f t="shared" si="3"/>
        <v>6900</v>
      </c>
      <c r="F72" s="35"/>
      <c r="G72" s="35"/>
      <c r="H72" s="35"/>
      <c r="I72" s="35">
        <v>6900</v>
      </c>
      <c r="J72" s="29"/>
      <c r="K72" s="38"/>
      <c r="L72" s="54"/>
      <c r="M72" s="20"/>
    </row>
    <row r="73" spans="1:34" s="21" customFormat="1">
      <c r="A73" s="4"/>
      <c r="B73" s="32"/>
      <c r="C73" s="32"/>
      <c r="D73" s="23" t="s">
        <v>112</v>
      </c>
      <c r="E73" s="35">
        <f t="shared" si="3"/>
        <v>3400</v>
      </c>
      <c r="F73" s="35"/>
      <c r="G73" s="35"/>
      <c r="H73" s="35"/>
      <c r="I73" s="35">
        <v>3400</v>
      </c>
      <c r="J73" s="29"/>
      <c r="K73" s="38"/>
      <c r="L73" s="54"/>
      <c r="M73" s="20"/>
    </row>
    <row r="74" spans="1:34" s="21" customFormat="1">
      <c r="A74" s="4"/>
      <c r="B74" s="32"/>
      <c r="C74" s="12" t="s">
        <v>42</v>
      </c>
      <c r="D74" s="2"/>
      <c r="E74" s="29">
        <f t="shared" si="3"/>
        <v>1692</v>
      </c>
      <c r="F74" s="29"/>
      <c r="G74" s="29"/>
      <c r="H74" s="29"/>
      <c r="I74" s="29">
        <f>I75</f>
        <v>1692</v>
      </c>
      <c r="J74" s="29"/>
      <c r="K74" s="38"/>
      <c r="L74" s="54"/>
      <c r="M74" s="20"/>
    </row>
    <row r="75" spans="1:34" s="21" customFormat="1">
      <c r="A75" s="4"/>
      <c r="B75" s="32"/>
      <c r="C75" s="32"/>
      <c r="D75" s="23" t="s">
        <v>150</v>
      </c>
      <c r="E75" s="30">
        <f t="shared" si="3"/>
        <v>1692</v>
      </c>
      <c r="F75" s="29"/>
      <c r="G75" s="29"/>
      <c r="H75" s="29"/>
      <c r="I75" s="35">
        <v>1692</v>
      </c>
      <c r="J75" s="29"/>
      <c r="K75" s="26"/>
      <c r="L75" s="54"/>
      <c r="M75" s="20"/>
    </row>
    <row r="76" spans="1:34" s="21" customFormat="1">
      <c r="A76" s="4"/>
      <c r="B76" s="32"/>
      <c r="C76" s="12" t="s">
        <v>40</v>
      </c>
      <c r="D76" s="2"/>
      <c r="E76" s="29">
        <f t="shared" si="3"/>
        <v>2760</v>
      </c>
      <c r="F76" s="29"/>
      <c r="G76" s="29"/>
      <c r="H76" s="29"/>
      <c r="I76" s="29">
        <f>I77</f>
        <v>2760</v>
      </c>
      <c r="J76" s="29"/>
      <c r="K76" s="38"/>
      <c r="L76" s="54"/>
      <c r="M76" s="20"/>
    </row>
    <row r="77" spans="1:34" s="21" customFormat="1">
      <c r="A77" s="4"/>
      <c r="B77" s="32"/>
      <c r="C77" s="32"/>
      <c r="D77" s="23" t="s">
        <v>151</v>
      </c>
      <c r="E77" s="35">
        <f t="shared" si="3"/>
        <v>2760</v>
      </c>
      <c r="F77" s="35"/>
      <c r="G77" s="35"/>
      <c r="H77" s="35"/>
      <c r="I77" s="35">
        <v>2760</v>
      </c>
      <c r="J77" s="29"/>
      <c r="K77" s="38"/>
      <c r="L77" s="54"/>
      <c r="M77" s="20"/>
    </row>
    <row r="78" spans="1:34" s="21" customFormat="1" ht="63">
      <c r="A78" s="4">
        <v>5</v>
      </c>
      <c r="B78" s="12" t="s">
        <v>61</v>
      </c>
      <c r="C78" s="12"/>
      <c r="D78" s="40"/>
      <c r="E78" s="29">
        <f t="shared" si="3"/>
        <v>2346</v>
      </c>
      <c r="F78" s="29">
        <f>F79+F85+F86+F93</f>
        <v>2346</v>
      </c>
      <c r="G78" s="29">
        <f>G79+G85+G86+G93</f>
        <v>0</v>
      </c>
      <c r="H78" s="29">
        <f>H79+H85+H86+H93</f>
        <v>0</v>
      </c>
      <c r="I78" s="29">
        <f>I79+I85+I86+I93</f>
        <v>0</v>
      </c>
      <c r="J78" s="29">
        <f>J79+J85+J86+J93</f>
        <v>0</v>
      </c>
      <c r="K78" s="26"/>
      <c r="L78" s="54"/>
      <c r="M78" s="20"/>
      <c r="N78" s="20"/>
      <c r="O78" s="20"/>
      <c r="P78" s="20"/>
      <c r="Q78" s="20"/>
      <c r="R78" s="20"/>
      <c r="S78" s="20"/>
      <c r="T78" s="20"/>
      <c r="U78" s="20"/>
      <c r="V78" s="20"/>
      <c r="W78" s="20"/>
      <c r="X78" s="20"/>
      <c r="Y78" s="20"/>
      <c r="Z78" s="20"/>
      <c r="AA78" s="20"/>
      <c r="AB78" s="20"/>
      <c r="AC78" s="20"/>
      <c r="AD78" s="20"/>
      <c r="AE78" s="20">
        <f>W78-W79-W85-W86</f>
        <v>0</v>
      </c>
      <c r="AF78" s="20">
        <f>X78-X79-X85-X86</f>
        <v>0</v>
      </c>
      <c r="AG78" s="20">
        <f>Y78-Y79-Y85-Y86</f>
        <v>0</v>
      </c>
      <c r="AH78" s="20">
        <f>Z78-Z79-Z85-Z86</f>
        <v>0</v>
      </c>
    </row>
    <row r="79" spans="1:34" ht="126">
      <c r="A79" s="9" t="s">
        <v>13</v>
      </c>
      <c r="B79" s="28" t="s">
        <v>14</v>
      </c>
      <c r="C79" s="28"/>
      <c r="D79" s="28"/>
      <c r="E79" s="29">
        <f t="shared" si="3"/>
        <v>922</v>
      </c>
      <c r="F79" s="29">
        <f>SUM(F80:F80)</f>
        <v>922</v>
      </c>
      <c r="G79" s="30">
        <f>SUM(G80:G80)</f>
        <v>0</v>
      </c>
      <c r="H79" s="30">
        <f>SUM(H80:H80)</f>
        <v>0</v>
      </c>
      <c r="I79" s="30">
        <f>SUM(I80:I80)</f>
        <v>0</v>
      </c>
      <c r="J79" s="30">
        <f>SUM(J80:J80)</f>
        <v>0</v>
      </c>
      <c r="K79" s="15"/>
      <c r="L79" s="54"/>
      <c r="M79" s="6"/>
      <c r="N79" s="6"/>
      <c r="O79" s="6"/>
      <c r="P79" s="6"/>
      <c r="Q79" s="6"/>
      <c r="R79" s="6"/>
      <c r="S79" s="6"/>
      <c r="T79" s="6"/>
    </row>
    <row r="80" spans="1:34" s="21" customFormat="1">
      <c r="A80" s="4"/>
      <c r="B80" s="32"/>
      <c r="C80" s="12" t="s">
        <v>40</v>
      </c>
      <c r="D80" s="2"/>
      <c r="E80" s="29">
        <f t="shared" si="3"/>
        <v>922</v>
      </c>
      <c r="F80" s="29">
        <f>SUM(F81:F84)</f>
        <v>922</v>
      </c>
      <c r="G80" s="29"/>
      <c r="H80" s="29"/>
      <c r="I80" s="29"/>
      <c r="J80" s="29"/>
      <c r="K80" s="26"/>
      <c r="L80" s="54"/>
      <c r="M80" s="20"/>
      <c r="N80" s="20"/>
      <c r="O80" s="20"/>
      <c r="P80" s="20"/>
      <c r="Q80" s="20"/>
      <c r="R80" s="20"/>
      <c r="S80" s="20"/>
      <c r="T80" s="20"/>
    </row>
    <row r="81" spans="1:20" ht="47.25" customHeight="1">
      <c r="A81" s="9"/>
      <c r="B81" s="28"/>
      <c r="C81" s="28"/>
      <c r="D81" s="23" t="s">
        <v>159</v>
      </c>
      <c r="E81" s="30">
        <f t="shared" si="3"/>
        <v>231.5</v>
      </c>
      <c r="F81" s="30">
        <v>231.5</v>
      </c>
      <c r="G81" s="30"/>
      <c r="H81" s="30"/>
      <c r="I81" s="30"/>
      <c r="J81" s="30"/>
      <c r="K81" s="88" t="s">
        <v>139</v>
      </c>
      <c r="L81" s="102" t="s">
        <v>139</v>
      </c>
      <c r="M81" s="6"/>
    </row>
    <row r="82" spans="1:20" ht="63">
      <c r="A82" s="9"/>
      <c r="B82" s="28"/>
      <c r="C82" s="66"/>
      <c r="D82" s="23" t="s">
        <v>163</v>
      </c>
      <c r="E82" s="30">
        <f t="shared" si="3"/>
        <v>690.5</v>
      </c>
      <c r="F82" s="30">
        <v>690.5</v>
      </c>
      <c r="G82" s="30"/>
      <c r="H82" s="30"/>
      <c r="I82" s="30"/>
      <c r="J82" s="30"/>
      <c r="K82" s="89"/>
      <c r="L82" s="103"/>
      <c r="M82" s="6"/>
    </row>
    <row r="83" spans="1:20" ht="47.25" hidden="1">
      <c r="A83" s="9"/>
      <c r="B83" s="28"/>
      <c r="C83" s="28"/>
      <c r="D83" s="23" t="s">
        <v>154</v>
      </c>
      <c r="E83" s="30">
        <f t="shared" si="3"/>
        <v>0</v>
      </c>
      <c r="F83" s="30"/>
      <c r="G83" s="30"/>
      <c r="H83" s="30"/>
      <c r="I83" s="30"/>
      <c r="J83" s="30"/>
      <c r="K83" s="89"/>
      <c r="L83" s="67"/>
      <c r="M83" s="6"/>
    </row>
    <row r="84" spans="1:20" ht="47.25" hidden="1">
      <c r="A84" s="9"/>
      <c r="B84" s="28"/>
      <c r="C84" s="28"/>
      <c r="D84" s="23" t="s">
        <v>155</v>
      </c>
      <c r="E84" s="30">
        <f t="shared" si="3"/>
        <v>0</v>
      </c>
      <c r="F84" s="30"/>
      <c r="G84" s="30"/>
      <c r="H84" s="30"/>
      <c r="I84" s="30"/>
      <c r="J84" s="30"/>
      <c r="K84" s="90"/>
      <c r="L84" s="68"/>
      <c r="M84" s="6"/>
    </row>
    <row r="85" spans="1:20" ht="78.75">
      <c r="A85" s="9" t="s">
        <v>15</v>
      </c>
      <c r="B85" s="28" t="s">
        <v>16</v>
      </c>
      <c r="C85" s="28"/>
      <c r="D85" s="28"/>
      <c r="E85" s="29">
        <f t="shared" si="3"/>
        <v>0</v>
      </c>
      <c r="F85" s="30"/>
      <c r="G85" s="30"/>
      <c r="H85" s="30"/>
      <c r="I85" s="30"/>
      <c r="J85" s="30"/>
      <c r="K85" s="15"/>
      <c r="L85" s="54"/>
      <c r="M85" s="6"/>
    </row>
    <row r="86" spans="1:20" ht="78.75">
      <c r="A86" s="9" t="s">
        <v>17</v>
      </c>
      <c r="B86" s="28" t="s">
        <v>18</v>
      </c>
      <c r="C86" s="28"/>
      <c r="D86" s="28"/>
      <c r="E86" s="29">
        <f>E87+E88+E91</f>
        <v>1424</v>
      </c>
      <c r="F86" s="29">
        <f t="shared" ref="F86:J86" si="4">F87+F88+F91</f>
        <v>1424</v>
      </c>
      <c r="G86" s="29">
        <f t="shared" si="4"/>
        <v>0</v>
      </c>
      <c r="H86" s="29">
        <f t="shared" si="4"/>
        <v>0</v>
      </c>
      <c r="I86" s="29">
        <f t="shared" si="4"/>
        <v>0</v>
      </c>
      <c r="J86" s="29">
        <f t="shared" si="4"/>
        <v>0</v>
      </c>
      <c r="K86" s="15"/>
      <c r="L86" s="54"/>
      <c r="M86" s="6"/>
      <c r="N86" s="39"/>
      <c r="O86" s="39"/>
      <c r="P86" s="39"/>
      <c r="Q86" s="39"/>
      <c r="R86" s="39"/>
      <c r="S86" s="39"/>
      <c r="T86" s="39"/>
    </row>
    <row r="87" spans="1:20" s="21" customFormat="1" ht="94.5">
      <c r="A87" s="4"/>
      <c r="B87" s="32"/>
      <c r="C87" s="12" t="s">
        <v>140</v>
      </c>
      <c r="D87" s="40" t="s">
        <v>140</v>
      </c>
      <c r="E87" s="29">
        <f t="shared" ref="E87:E111" si="5">SUM(F87:J87)</f>
        <v>1000</v>
      </c>
      <c r="F87" s="29">
        <v>1000</v>
      </c>
      <c r="G87" s="29"/>
      <c r="H87" s="29"/>
      <c r="I87" s="29"/>
      <c r="J87" s="29"/>
      <c r="K87" s="40"/>
      <c r="L87" s="54"/>
      <c r="M87" s="20"/>
    </row>
    <row r="88" spans="1:20" s="21" customFormat="1">
      <c r="A88" s="4"/>
      <c r="B88" s="32"/>
      <c r="C88" s="12" t="s">
        <v>39</v>
      </c>
      <c r="D88" s="2"/>
      <c r="E88" s="29">
        <f t="shared" si="5"/>
        <v>80</v>
      </c>
      <c r="F88" s="29">
        <f>SUM(F89:F90)</f>
        <v>80</v>
      </c>
      <c r="G88" s="29"/>
      <c r="H88" s="29"/>
      <c r="I88" s="29"/>
      <c r="J88" s="29"/>
      <c r="K88" s="26"/>
      <c r="L88" s="54"/>
      <c r="M88" s="20"/>
    </row>
    <row r="89" spans="1:20">
      <c r="A89" s="9"/>
      <c r="B89" s="28"/>
      <c r="C89" s="28"/>
      <c r="D89" s="23" t="s">
        <v>74</v>
      </c>
      <c r="E89" s="30">
        <f t="shared" si="5"/>
        <v>30</v>
      </c>
      <c r="F89" s="30">
        <v>30</v>
      </c>
      <c r="G89" s="30"/>
      <c r="H89" s="30"/>
      <c r="I89" s="30"/>
      <c r="J89" s="30"/>
      <c r="K89" s="15"/>
      <c r="L89" s="54"/>
      <c r="M89" s="6"/>
    </row>
    <row r="90" spans="1:20">
      <c r="A90" s="9"/>
      <c r="B90" s="28"/>
      <c r="C90" s="28"/>
      <c r="D90" s="23" t="s">
        <v>148</v>
      </c>
      <c r="E90" s="30">
        <f t="shared" si="5"/>
        <v>50</v>
      </c>
      <c r="F90" s="30">
        <v>50</v>
      </c>
      <c r="G90" s="30"/>
      <c r="H90" s="30"/>
      <c r="I90" s="30"/>
      <c r="J90" s="30"/>
      <c r="K90" s="15"/>
      <c r="L90" s="54"/>
      <c r="M90" s="6"/>
    </row>
    <row r="91" spans="1:20" s="21" customFormat="1">
      <c r="A91" s="4"/>
      <c r="B91" s="32"/>
      <c r="C91" s="12" t="s">
        <v>40</v>
      </c>
      <c r="D91" s="2"/>
      <c r="E91" s="29">
        <f t="shared" si="5"/>
        <v>344</v>
      </c>
      <c r="F91" s="29">
        <f>F92</f>
        <v>344</v>
      </c>
      <c r="G91" s="29"/>
      <c r="H91" s="29"/>
      <c r="I91" s="29"/>
      <c r="J91" s="29"/>
      <c r="K91" s="26"/>
      <c r="L91" s="54"/>
      <c r="M91" s="20"/>
    </row>
    <row r="92" spans="1:20" s="21" customFormat="1">
      <c r="A92" s="4"/>
      <c r="B92" s="32"/>
      <c r="C92" s="12"/>
      <c r="D92" s="23" t="s">
        <v>156</v>
      </c>
      <c r="E92" s="30">
        <f t="shared" si="5"/>
        <v>344</v>
      </c>
      <c r="F92" s="30">
        <v>344</v>
      </c>
      <c r="G92" s="29"/>
      <c r="H92" s="29"/>
      <c r="I92" s="29"/>
      <c r="J92" s="29"/>
      <c r="K92" s="26"/>
      <c r="L92" s="54"/>
      <c r="M92" s="20"/>
    </row>
    <row r="93" spans="1:20" ht="63" hidden="1">
      <c r="A93" s="9" t="s">
        <v>19</v>
      </c>
      <c r="B93" s="28" t="s">
        <v>20</v>
      </c>
      <c r="C93" s="28"/>
      <c r="D93" s="28"/>
      <c r="E93" s="29">
        <f t="shared" si="5"/>
        <v>0</v>
      </c>
      <c r="F93" s="30">
        <f>SUM(F94:F98)</f>
        <v>0</v>
      </c>
      <c r="G93" s="30">
        <f t="shared" ref="G93:J93" si="6">SUM(G94:G98)</f>
        <v>0</v>
      </c>
      <c r="H93" s="30">
        <f t="shared" si="6"/>
        <v>0</v>
      </c>
      <c r="I93" s="30">
        <f t="shared" si="6"/>
        <v>0</v>
      </c>
      <c r="J93" s="30">
        <f t="shared" si="6"/>
        <v>0</v>
      </c>
      <c r="K93" s="15"/>
      <c r="L93" s="54"/>
      <c r="M93" s="6"/>
    </row>
    <row r="94" spans="1:20" ht="31.5" hidden="1">
      <c r="A94" s="9"/>
      <c r="B94" s="28"/>
      <c r="C94" s="12" t="s">
        <v>38</v>
      </c>
      <c r="D94" s="40" t="s">
        <v>38</v>
      </c>
      <c r="E94" s="29">
        <f t="shared" si="5"/>
        <v>0</v>
      </c>
      <c r="F94" s="30"/>
      <c r="G94" s="30"/>
      <c r="H94" s="30"/>
      <c r="I94" s="30"/>
      <c r="J94" s="30"/>
      <c r="K94" s="15"/>
      <c r="L94" s="54"/>
      <c r="M94" s="6"/>
    </row>
    <row r="95" spans="1:20" hidden="1">
      <c r="A95" s="9"/>
      <c r="B95" s="28"/>
      <c r="C95" s="28"/>
      <c r="D95" s="40" t="s">
        <v>41</v>
      </c>
      <c r="E95" s="29">
        <f t="shared" si="5"/>
        <v>0</v>
      </c>
      <c r="F95" s="30"/>
      <c r="G95" s="30"/>
      <c r="H95" s="30"/>
      <c r="I95" s="30"/>
      <c r="J95" s="30"/>
      <c r="K95" s="15"/>
      <c r="L95" s="54"/>
      <c r="M95" s="6"/>
    </row>
    <row r="96" spans="1:20" hidden="1">
      <c r="A96" s="9"/>
      <c r="B96" s="28"/>
      <c r="C96" s="28"/>
      <c r="D96" s="40" t="s">
        <v>39</v>
      </c>
      <c r="E96" s="29">
        <f t="shared" si="5"/>
        <v>0</v>
      </c>
      <c r="F96" s="30"/>
      <c r="G96" s="30"/>
      <c r="H96" s="30"/>
      <c r="I96" s="30"/>
      <c r="J96" s="30"/>
      <c r="K96" s="15"/>
      <c r="L96" s="54"/>
      <c r="M96" s="6"/>
    </row>
    <row r="97" spans="1:23" hidden="1">
      <c r="A97" s="9"/>
      <c r="B97" s="28"/>
      <c r="C97" s="28"/>
      <c r="D97" s="40" t="s">
        <v>42</v>
      </c>
      <c r="E97" s="29">
        <f t="shared" si="5"/>
        <v>0</v>
      </c>
      <c r="F97" s="30"/>
      <c r="G97" s="30"/>
      <c r="H97" s="30"/>
      <c r="I97" s="30"/>
      <c r="J97" s="30"/>
      <c r="K97" s="15"/>
      <c r="L97" s="54"/>
      <c r="M97" s="6"/>
    </row>
    <row r="98" spans="1:23" hidden="1">
      <c r="A98" s="9"/>
      <c r="B98" s="28"/>
      <c r="C98" s="28"/>
      <c r="D98" s="40" t="s">
        <v>40</v>
      </c>
      <c r="E98" s="29">
        <f t="shared" si="5"/>
        <v>0</v>
      </c>
      <c r="F98" s="30"/>
      <c r="G98" s="30"/>
      <c r="H98" s="30"/>
      <c r="I98" s="30"/>
      <c r="J98" s="30"/>
      <c r="K98" s="15"/>
      <c r="L98" s="54"/>
      <c r="M98" s="6"/>
    </row>
    <row r="99" spans="1:23" hidden="1">
      <c r="A99" s="9"/>
      <c r="B99" s="28"/>
      <c r="C99" s="28"/>
      <c r="E99" s="2"/>
      <c r="F99" s="2"/>
      <c r="G99" s="30"/>
      <c r="H99" s="30"/>
      <c r="I99" s="30"/>
      <c r="J99" s="30"/>
      <c r="K99" s="15"/>
      <c r="L99" s="54"/>
      <c r="M99" s="6"/>
    </row>
    <row r="100" spans="1:23" s="21" customFormat="1" ht="78.75">
      <c r="A100" s="4">
        <v>6</v>
      </c>
      <c r="B100" s="12" t="s">
        <v>62</v>
      </c>
      <c r="C100" s="12"/>
      <c r="D100" s="40"/>
      <c r="E100" s="29">
        <f t="shared" si="5"/>
        <v>6385</v>
      </c>
      <c r="F100" s="29">
        <f>SUM(F101:F112)</f>
        <v>0</v>
      </c>
      <c r="G100" s="29">
        <f>SUM(G101:G112)</f>
        <v>0</v>
      </c>
      <c r="H100" s="29">
        <f>H101+H102+H104+H112</f>
        <v>6385</v>
      </c>
      <c r="I100" s="29">
        <f>SUM(I101:I112)</f>
        <v>0</v>
      </c>
      <c r="J100" s="29">
        <f>SUM(J101:J112)</f>
        <v>0</v>
      </c>
      <c r="K100" s="26"/>
      <c r="L100" s="54"/>
      <c r="M100" s="20"/>
      <c r="N100" s="41"/>
      <c r="O100" s="41"/>
      <c r="P100" s="41"/>
      <c r="Q100" s="41"/>
      <c r="R100" s="41"/>
      <c r="S100" s="41"/>
      <c r="T100" s="41"/>
      <c r="U100" s="41"/>
      <c r="V100" s="41"/>
      <c r="W100" s="41"/>
    </row>
    <row r="101" spans="1:23" s="21" customFormat="1" ht="31.5">
      <c r="A101" s="4"/>
      <c r="B101" s="12"/>
      <c r="C101" s="12" t="s">
        <v>44</v>
      </c>
      <c r="D101" s="40" t="s">
        <v>44</v>
      </c>
      <c r="E101" s="29">
        <f t="shared" si="5"/>
        <v>868</v>
      </c>
      <c r="F101" s="29"/>
      <c r="G101" s="29"/>
      <c r="H101" s="29">
        <v>868</v>
      </c>
      <c r="I101" s="29"/>
      <c r="J101" s="29"/>
      <c r="K101" s="26"/>
      <c r="L101" s="54"/>
      <c r="M101" s="20"/>
    </row>
    <row r="102" spans="1:23" s="21" customFormat="1">
      <c r="A102" s="4"/>
      <c r="B102" s="12"/>
      <c r="C102" s="12" t="s">
        <v>43</v>
      </c>
      <c r="D102" s="2"/>
      <c r="E102" s="29">
        <f t="shared" si="5"/>
        <v>85</v>
      </c>
      <c r="F102" s="29"/>
      <c r="G102" s="29"/>
      <c r="H102" s="29">
        <f>H103</f>
        <v>85</v>
      </c>
      <c r="I102" s="29"/>
      <c r="J102" s="29"/>
      <c r="K102" s="26"/>
      <c r="L102" s="54"/>
      <c r="M102" s="20"/>
    </row>
    <row r="103" spans="1:23">
      <c r="A103" s="9"/>
      <c r="B103" s="12"/>
      <c r="C103" s="12"/>
      <c r="D103" s="23" t="s">
        <v>157</v>
      </c>
      <c r="E103" s="30">
        <f t="shared" si="5"/>
        <v>85</v>
      </c>
      <c r="F103" s="30"/>
      <c r="G103" s="30"/>
      <c r="H103" s="30">
        <v>85</v>
      </c>
      <c r="I103" s="30"/>
      <c r="J103" s="30"/>
      <c r="K103" s="15"/>
      <c r="L103" s="54"/>
      <c r="M103" s="6"/>
    </row>
    <row r="104" spans="1:23" s="21" customFormat="1">
      <c r="A104" s="4"/>
      <c r="B104" s="12"/>
      <c r="C104" s="12" t="s">
        <v>39</v>
      </c>
      <c r="D104" s="2"/>
      <c r="E104" s="29">
        <f t="shared" si="5"/>
        <v>4714</v>
      </c>
      <c r="F104" s="29"/>
      <c r="G104" s="29"/>
      <c r="H104" s="29">
        <f>SUM(H105:H111)</f>
        <v>4714</v>
      </c>
      <c r="I104" s="29"/>
      <c r="J104" s="29"/>
      <c r="K104" s="26"/>
      <c r="L104" s="54"/>
      <c r="M104" s="20"/>
    </row>
    <row r="105" spans="1:23" s="21" customFormat="1">
      <c r="A105" s="4"/>
      <c r="B105" s="12"/>
      <c r="C105" s="12"/>
      <c r="D105" s="23" t="s">
        <v>148</v>
      </c>
      <c r="E105" s="35">
        <f t="shared" si="5"/>
        <v>725</v>
      </c>
      <c r="F105" s="35"/>
      <c r="G105" s="35"/>
      <c r="H105" s="35">
        <v>725</v>
      </c>
      <c r="I105" s="29"/>
      <c r="J105" s="29"/>
      <c r="K105" s="26"/>
      <c r="L105" s="54"/>
      <c r="M105" s="20"/>
    </row>
    <row r="106" spans="1:23" s="21" customFormat="1">
      <c r="A106" s="4"/>
      <c r="B106" s="12"/>
      <c r="C106" s="12"/>
      <c r="D106" s="23" t="s">
        <v>68</v>
      </c>
      <c r="E106" s="35">
        <f t="shared" si="5"/>
        <v>445</v>
      </c>
      <c r="F106" s="35"/>
      <c r="G106" s="35"/>
      <c r="H106" s="35">
        <v>445</v>
      </c>
      <c r="I106" s="29"/>
      <c r="J106" s="29"/>
      <c r="K106" s="26"/>
      <c r="L106" s="54"/>
      <c r="M106" s="20"/>
    </row>
    <row r="107" spans="1:23" s="21" customFormat="1">
      <c r="A107" s="4"/>
      <c r="B107" s="12"/>
      <c r="C107" s="12"/>
      <c r="D107" s="23" t="s">
        <v>149</v>
      </c>
      <c r="E107" s="35">
        <f t="shared" si="5"/>
        <v>300</v>
      </c>
      <c r="F107" s="35"/>
      <c r="G107" s="35"/>
      <c r="H107" s="35">
        <v>300</v>
      </c>
      <c r="I107" s="29"/>
      <c r="J107" s="29"/>
      <c r="K107" s="26"/>
      <c r="L107" s="54"/>
      <c r="M107" s="20"/>
    </row>
    <row r="108" spans="1:23" s="21" customFormat="1">
      <c r="A108" s="4"/>
      <c r="B108" s="12"/>
      <c r="C108" s="12"/>
      <c r="D108" s="23" t="s">
        <v>74</v>
      </c>
      <c r="E108" s="35">
        <f t="shared" si="5"/>
        <v>1099</v>
      </c>
      <c r="F108" s="35"/>
      <c r="G108" s="35"/>
      <c r="H108" s="35">
        <v>1099</v>
      </c>
      <c r="I108" s="29"/>
      <c r="J108" s="29"/>
      <c r="K108" s="26"/>
      <c r="L108" s="54"/>
      <c r="M108" s="20"/>
    </row>
    <row r="109" spans="1:23" s="21" customFormat="1" ht="31.5">
      <c r="A109" s="4"/>
      <c r="B109" s="12"/>
      <c r="C109" s="12"/>
      <c r="D109" s="23" t="s">
        <v>77</v>
      </c>
      <c r="E109" s="35">
        <f t="shared" si="5"/>
        <v>920</v>
      </c>
      <c r="F109" s="35"/>
      <c r="G109" s="35"/>
      <c r="H109" s="35">
        <v>920</v>
      </c>
      <c r="I109" s="29"/>
      <c r="J109" s="29"/>
      <c r="K109" s="26"/>
      <c r="L109" s="54"/>
      <c r="M109" s="20"/>
    </row>
    <row r="110" spans="1:23" s="21" customFormat="1">
      <c r="A110" s="4"/>
      <c r="B110" s="12"/>
      <c r="C110" s="12"/>
      <c r="D110" s="23" t="s">
        <v>107</v>
      </c>
      <c r="E110" s="35">
        <f t="shared" si="5"/>
        <v>785</v>
      </c>
      <c r="F110" s="35"/>
      <c r="G110" s="35"/>
      <c r="H110" s="35">
        <v>785</v>
      </c>
      <c r="I110" s="29"/>
      <c r="J110" s="29"/>
      <c r="K110" s="26"/>
      <c r="L110" s="54"/>
      <c r="M110" s="20"/>
    </row>
    <row r="111" spans="1:23" s="21" customFormat="1">
      <c r="A111" s="4"/>
      <c r="B111" s="12"/>
      <c r="C111" s="12"/>
      <c r="D111" s="23" t="s">
        <v>112</v>
      </c>
      <c r="E111" s="35">
        <f t="shared" si="5"/>
        <v>440</v>
      </c>
      <c r="F111" s="35"/>
      <c r="G111" s="35"/>
      <c r="H111" s="35">
        <v>440</v>
      </c>
      <c r="I111" s="29"/>
      <c r="J111" s="29"/>
      <c r="K111" s="26"/>
      <c r="L111" s="54"/>
      <c r="M111" s="20"/>
    </row>
    <row r="112" spans="1:23" s="21" customFormat="1">
      <c r="A112" s="4"/>
      <c r="B112" s="12"/>
      <c r="C112" s="12" t="s">
        <v>40</v>
      </c>
      <c r="D112" s="2"/>
      <c r="E112" s="29">
        <f t="shared" ref="E112:E145" si="7">SUM(F112:J112)</f>
        <v>718</v>
      </c>
      <c r="F112" s="29"/>
      <c r="G112" s="29"/>
      <c r="H112" s="29">
        <f>H113</f>
        <v>718</v>
      </c>
      <c r="I112" s="29"/>
      <c r="J112" s="29"/>
      <c r="K112" s="26"/>
      <c r="L112" s="54"/>
      <c r="M112" s="20"/>
    </row>
    <row r="113" spans="1:23" s="21" customFormat="1">
      <c r="A113" s="4"/>
      <c r="B113" s="12"/>
      <c r="C113" s="12"/>
      <c r="D113" s="23" t="s">
        <v>156</v>
      </c>
      <c r="E113" s="35">
        <f t="shared" si="7"/>
        <v>718</v>
      </c>
      <c r="F113" s="29"/>
      <c r="G113" s="29"/>
      <c r="H113" s="35">
        <v>718</v>
      </c>
      <c r="I113" s="29"/>
      <c r="J113" s="29"/>
      <c r="K113" s="26"/>
      <c r="L113" s="54"/>
      <c r="M113" s="20"/>
    </row>
    <row r="114" spans="1:23" s="21" customFormat="1" ht="78.75">
      <c r="A114" s="4">
        <v>7</v>
      </c>
      <c r="B114" s="12" t="s">
        <v>34</v>
      </c>
      <c r="C114" s="12"/>
      <c r="D114" s="40"/>
      <c r="E114" s="29">
        <f t="shared" si="7"/>
        <v>4209</v>
      </c>
      <c r="F114" s="29">
        <f>F115</f>
        <v>0</v>
      </c>
      <c r="G114" s="29">
        <f t="shared" ref="G114:J114" si="8">G115</f>
        <v>4209</v>
      </c>
      <c r="H114" s="29">
        <f t="shared" si="8"/>
        <v>0</v>
      </c>
      <c r="I114" s="29">
        <f t="shared" si="8"/>
        <v>0</v>
      </c>
      <c r="J114" s="29">
        <f t="shared" si="8"/>
        <v>0</v>
      </c>
      <c r="K114" s="26"/>
      <c r="L114" s="54"/>
      <c r="M114" s="20"/>
    </row>
    <row r="115" spans="1:23">
      <c r="A115" s="9"/>
      <c r="B115" s="12"/>
      <c r="C115" s="12" t="s">
        <v>35</v>
      </c>
      <c r="D115" s="40" t="s">
        <v>35</v>
      </c>
      <c r="E115" s="30">
        <f t="shared" si="7"/>
        <v>4209</v>
      </c>
      <c r="F115" s="30"/>
      <c r="G115" s="30">
        <v>4209</v>
      </c>
      <c r="H115" s="30"/>
      <c r="I115" s="30"/>
      <c r="J115" s="30"/>
      <c r="K115" s="15"/>
      <c r="L115" s="54"/>
      <c r="M115" s="6"/>
    </row>
    <row r="116" spans="1:23" s="21" customFormat="1" ht="63">
      <c r="A116" s="4">
        <v>8</v>
      </c>
      <c r="B116" s="12" t="s">
        <v>63</v>
      </c>
      <c r="C116" s="12"/>
      <c r="D116" s="40"/>
      <c r="E116" s="29">
        <f t="shared" si="7"/>
        <v>5789</v>
      </c>
      <c r="F116" s="29">
        <f>SUM(F117:F134)</f>
        <v>0</v>
      </c>
      <c r="G116" s="29">
        <f>SUM(G117:G134)</f>
        <v>0</v>
      </c>
      <c r="H116" s="29">
        <f>SUM(H117:H134)</f>
        <v>0</v>
      </c>
      <c r="I116" s="29">
        <f>SUM(I117:I134)</f>
        <v>0</v>
      </c>
      <c r="J116" s="29">
        <f>J117+J118+J120+J126+J134</f>
        <v>5789</v>
      </c>
      <c r="K116" s="26"/>
      <c r="L116" s="54"/>
      <c r="M116" s="20"/>
      <c r="N116" s="41"/>
      <c r="O116" s="41"/>
      <c r="P116" s="41"/>
      <c r="Q116" s="41"/>
      <c r="R116" s="41"/>
      <c r="S116" s="41"/>
      <c r="T116" s="41"/>
      <c r="U116" s="41"/>
      <c r="V116" s="41"/>
      <c r="W116" s="41"/>
    </row>
    <row r="117" spans="1:23" s="21" customFormat="1" ht="31.5">
      <c r="A117" s="4"/>
      <c r="B117" s="12"/>
      <c r="C117" s="12" t="s">
        <v>36</v>
      </c>
      <c r="D117" s="40" t="s">
        <v>36</v>
      </c>
      <c r="E117" s="29">
        <f t="shared" si="7"/>
        <v>2476</v>
      </c>
      <c r="F117" s="29"/>
      <c r="G117" s="29"/>
      <c r="H117" s="29"/>
      <c r="I117" s="29"/>
      <c r="J117" s="29">
        <v>2476</v>
      </c>
      <c r="K117" s="26"/>
      <c r="L117" s="54"/>
      <c r="M117" s="20"/>
    </row>
    <row r="118" spans="1:23" s="21" customFormat="1">
      <c r="A118" s="4"/>
      <c r="B118" s="12"/>
      <c r="C118" s="12" t="s">
        <v>43</v>
      </c>
      <c r="D118" s="2"/>
      <c r="E118" s="29">
        <f t="shared" si="7"/>
        <v>21</v>
      </c>
      <c r="F118" s="29"/>
      <c r="G118" s="29"/>
      <c r="H118" s="29"/>
      <c r="I118" s="29"/>
      <c r="J118" s="29">
        <f>J119</f>
        <v>21</v>
      </c>
      <c r="K118" s="26"/>
      <c r="L118" s="54"/>
      <c r="M118" s="20"/>
    </row>
    <row r="119" spans="1:23">
      <c r="A119" s="9"/>
      <c r="B119" s="12"/>
      <c r="C119" s="12"/>
      <c r="D119" s="23" t="s">
        <v>157</v>
      </c>
      <c r="E119" s="30">
        <f t="shared" si="7"/>
        <v>21</v>
      </c>
      <c r="F119" s="30"/>
      <c r="G119" s="30"/>
      <c r="H119" s="30"/>
      <c r="I119" s="30"/>
      <c r="J119" s="35">
        <v>21</v>
      </c>
      <c r="K119" s="15"/>
      <c r="L119" s="54"/>
      <c r="M119" s="6"/>
    </row>
    <row r="120" spans="1:23" s="21" customFormat="1">
      <c r="A120" s="4"/>
      <c r="B120" s="12"/>
      <c r="C120" s="12" t="s">
        <v>41</v>
      </c>
      <c r="D120" s="2"/>
      <c r="E120" s="29">
        <f t="shared" si="7"/>
        <v>1272</v>
      </c>
      <c r="F120" s="29"/>
      <c r="G120" s="29"/>
      <c r="H120" s="29"/>
      <c r="I120" s="29"/>
      <c r="J120" s="29">
        <f>SUM(J121:J125)</f>
        <v>1272</v>
      </c>
      <c r="K120" s="26"/>
      <c r="L120" s="54"/>
      <c r="M120" s="20"/>
    </row>
    <row r="121" spans="1:23" s="21" customFormat="1">
      <c r="A121" s="4"/>
      <c r="B121" s="12"/>
      <c r="C121" s="12"/>
      <c r="D121" s="23" t="s">
        <v>82</v>
      </c>
      <c r="E121" s="35">
        <f t="shared" si="7"/>
        <v>313</v>
      </c>
      <c r="F121" s="35"/>
      <c r="G121" s="35"/>
      <c r="H121" s="35"/>
      <c r="I121" s="35"/>
      <c r="J121" s="35">
        <v>313</v>
      </c>
      <c r="K121" s="26"/>
      <c r="L121" s="54"/>
      <c r="M121" s="20"/>
    </row>
    <row r="122" spans="1:23" s="21" customFormat="1">
      <c r="A122" s="4"/>
      <c r="B122" s="12"/>
      <c r="C122" s="12"/>
      <c r="D122" s="23" t="s">
        <v>84</v>
      </c>
      <c r="E122" s="35">
        <f t="shared" si="7"/>
        <v>71</v>
      </c>
      <c r="F122" s="35"/>
      <c r="G122" s="35"/>
      <c r="H122" s="35"/>
      <c r="I122" s="35"/>
      <c r="J122" s="35">
        <v>71</v>
      </c>
      <c r="K122" s="26"/>
      <c r="L122" s="54"/>
      <c r="M122" s="20"/>
    </row>
    <row r="123" spans="1:23" s="21" customFormat="1">
      <c r="A123" s="4"/>
      <c r="B123" s="12"/>
      <c r="C123" s="12"/>
      <c r="D123" s="23" t="s">
        <v>85</v>
      </c>
      <c r="E123" s="35">
        <f t="shared" si="7"/>
        <v>318</v>
      </c>
      <c r="F123" s="35"/>
      <c r="G123" s="35"/>
      <c r="H123" s="35"/>
      <c r="I123" s="35"/>
      <c r="J123" s="35">
        <v>318</v>
      </c>
      <c r="K123" s="26"/>
      <c r="L123" s="54"/>
      <c r="M123" s="20"/>
    </row>
    <row r="124" spans="1:23" s="21" customFormat="1">
      <c r="A124" s="4"/>
      <c r="B124" s="12"/>
      <c r="C124" s="12"/>
      <c r="D124" s="23" t="s">
        <v>89</v>
      </c>
      <c r="E124" s="35">
        <f t="shared" si="7"/>
        <v>310</v>
      </c>
      <c r="F124" s="35"/>
      <c r="G124" s="35"/>
      <c r="H124" s="35"/>
      <c r="I124" s="35"/>
      <c r="J124" s="35">
        <v>310</v>
      </c>
      <c r="K124" s="26"/>
      <c r="L124" s="54"/>
      <c r="M124" s="20"/>
    </row>
    <row r="125" spans="1:23" s="21" customFormat="1">
      <c r="A125" s="4"/>
      <c r="B125" s="12"/>
      <c r="C125" s="12"/>
      <c r="D125" s="23" t="s">
        <v>152</v>
      </c>
      <c r="E125" s="35">
        <f t="shared" si="7"/>
        <v>260</v>
      </c>
      <c r="F125" s="35"/>
      <c r="G125" s="35"/>
      <c r="H125" s="35"/>
      <c r="I125" s="35"/>
      <c r="J125" s="35">
        <v>260</v>
      </c>
      <c r="K125" s="26"/>
      <c r="L125" s="54"/>
      <c r="M125" s="20"/>
    </row>
    <row r="126" spans="1:23" s="21" customFormat="1">
      <c r="A126" s="4"/>
      <c r="B126" s="12"/>
      <c r="C126" s="12" t="s">
        <v>39</v>
      </c>
      <c r="D126" s="2"/>
      <c r="E126" s="29">
        <f t="shared" si="7"/>
        <v>1828</v>
      </c>
      <c r="F126" s="29"/>
      <c r="G126" s="29"/>
      <c r="H126" s="29"/>
      <c r="I126" s="29"/>
      <c r="J126" s="29">
        <f>SUM(J127:J133)</f>
        <v>1828</v>
      </c>
      <c r="K126" s="26"/>
      <c r="L126" s="54"/>
      <c r="M126" s="20"/>
    </row>
    <row r="127" spans="1:23" s="21" customFormat="1">
      <c r="A127" s="4"/>
      <c r="B127" s="12"/>
      <c r="C127" s="12"/>
      <c r="D127" s="23" t="s">
        <v>148</v>
      </c>
      <c r="E127" s="35">
        <f t="shared" si="7"/>
        <v>342</v>
      </c>
      <c r="F127" s="35"/>
      <c r="G127" s="35"/>
      <c r="H127" s="35"/>
      <c r="I127" s="35"/>
      <c r="J127" s="35">
        <v>342</v>
      </c>
      <c r="K127" s="26"/>
      <c r="L127" s="54"/>
      <c r="M127" s="20"/>
    </row>
    <row r="128" spans="1:23" s="21" customFormat="1">
      <c r="A128" s="4"/>
      <c r="B128" s="12"/>
      <c r="C128" s="12"/>
      <c r="D128" s="23" t="s">
        <v>68</v>
      </c>
      <c r="E128" s="35">
        <f t="shared" si="7"/>
        <v>172</v>
      </c>
      <c r="F128" s="35"/>
      <c r="G128" s="35"/>
      <c r="H128" s="35"/>
      <c r="I128" s="35"/>
      <c r="J128" s="35">
        <v>172</v>
      </c>
      <c r="K128" s="26"/>
      <c r="L128" s="54"/>
      <c r="M128" s="20"/>
    </row>
    <row r="129" spans="1:20" s="21" customFormat="1">
      <c r="A129" s="4"/>
      <c r="B129" s="12"/>
      <c r="C129" s="12"/>
      <c r="D129" s="23" t="s">
        <v>149</v>
      </c>
      <c r="E129" s="35">
        <f t="shared" si="7"/>
        <v>214</v>
      </c>
      <c r="F129" s="35"/>
      <c r="G129" s="35"/>
      <c r="H129" s="35"/>
      <c r="I129" s="35"/>
      <c r="J129" s="35">
        <v>214</v>
      </c>
      <c r="K129" s="26"/>
      <c r="L129" s="54"/>
      <c r="M129" s="20"/>
    </row>
    <row r="130" spans="1:20" s="21" customFormat="1">
      <c r="A130" s="4"/>
      <c r="B130" s="12"/>
      <c r="C130" s="12"/>
      <c r="D130" s="23" t="s">
        <v>74</v>
      </c>
      <c r="E130" s="35">
        <f t="shared" si="7"/>
        <v>300</v>
      </c>
      <c r="F130" s="35"/>
      <c r="G130" s="35"/>
      <c r="H130" s="35"/>
      <c r="I130" s="35"/>
      <c r="J130" s="35">
        <v>300</v>
      </c>
      <c r="K130" s="26"/>
      <c r="L130" s="54"/>
      <c r="M130" s="20"/>
    </row>
    <row r="131" spans="1:20" s="21" customFormat="1" ht="31.5">
      <c r="A131" s="4"/>
      <c r="B131" s="12"/>
      <c r="C131" s="12"/>
      <c r="D131" s="23" t="s">
        <v>77</v>
      </c>
      <c r="E131" s="35">
        <f t="shared" si="7"/>
        <v>300</v>
      </c>
      <c r="F131" s="35"/>
      <c r="G131" s="35"/>
      <c r="H131" s="35"/>
      <c r="I131" s="35"/>
      <c r="J131" s="35">
        <v>300</v>
      </c>
      <c r="K131" s="26"/>
      <c r="L131" s="54"/>
      <c r="M131" s="20"/>
    </row>
    <row r="132" spans="1:20" s="21" customFormat="1">
      <c r="A132" s="4"/>
      <c r="B132" s="12"/>
      <c r="C132" s="12"/>
      <c r="D132" s="23" t="s">
        <v>107</v>
      </c>
      <c r="E132" s="35">
        <f t="shared" si="7"/>
        <v>300</v>
      </c>
      <c r="F132" s="35"/>
      <c r="G132" s="35"/>
      <c r="H132" s="35"/>
      <c r="I132" s="35"/>
      <c r="J132" s="35">
        <v>300</v>
      </c>
      <c r="K132" s="26"/>
      <c r="L132" s="54"/>
      <c r="M132" s="20"/>
    </row>
    <row r="133" spans="1:20" s="21" customFormat="1">
      <c r="A133" s="4"/>
      <c r="B133" s="12"/>
      <c r="C133" s="12"/>
      <c r="D133" s="23" t="s">
        <v>112</v>
      </c>
      <c r="E133" s="35">
        <f t="shared" si="7"/>
        <v>200</v>
      </c>
      <c r="F133" s="35"/>
      <c r="G133" s="35"/>
      <c r="H133" s="35"/>
      <c r="I133" s="35"/>
      <c r="J133" s="35">
        <v>200</v>
      </c>
      <c r="K133" s="26"/>
      <c r="L133" s="54"/>
      <c r="M133" s="20"/>
    </row>
    <row r="134" spans="1:20" s="21" customFormat="1">
      <c r="A134" s="4"/>
      <c r="B134" s="12"/>
      <c r="C134" s="12" t="s">
        <v>40</v>
      </c>
      <c r="E134" s="29">
        <f t="shared" si="7"/>
        <v>192</v>
      </c>
      <c r="F134" s="29"/>
      <c r="G134" s="29"/>
      <c r="H134" s="29"/>
      <c r="I134" s="29"/>
      <c r="J134" s="29">
        <f>SUM(J135:J135)</f>
        <v>192</v>
      </c>
      <c r="K134" s="26"/>
      <c r="L134" s="54"/>
      <c r="M134" s="20"/>
    </row>
    <row r="135" spans="1:20" s="21" customFormat="1">
      <c r="A135" s="4"/>
      <c r="B135" s="12"/>
      <c r="C135" s="12"/>
      <c r="D135" s="23" t="s">
        <v>156</v>
      </c>
      <c r="E135" s="30">
        <f t="shared" si="7"/>
        <v>192</v>
      </c>
      <c r="F135" s="29"/>
      <c r="G135" s="29"/>
      <c r="H135" s="29"/>
      <c r="I135" s="29"/>
      <c r="J135" s="35">
        <v>192</v>
      </c>
      <c r="K135" s="26"/>
      <c r="L135" s="54"/>
      <c r="M135" s="20"/>
    </row>
    <row r="136" spans="1:20" s="21" customFormat="1" ht="78.75">
      <c r="A136" s="4">
        <v>9</v>
      </c>
      <c r="B136" s="12" t="s">
        <v>64</v>
      </c>
      <c r="C136" s="12"/>
      <c r="D136" s="12"/>
      <c r="E136" s="29">
        <f t="shared" si="7"/>
        <v>3998</v>
      </c>
      <c r="F136" s="29">
        <f>F137+F138</f>
        <v>0</v>
      </c>
      <c r="G136" s="29">
        <f>G137+G138</f>
        <v>0</v>
      </c>
      <c r="H136" s="29">
        <f>H137+H138</f>
        <v>0</v>
      </c>
      <c r="I136" s="29">
        <f>I137+I138</f>
        <v>0</v>
      </c>
      <c r="J136" s="29">
        <f>J137+J138</f>
        <v>3998</v>
      </c>
      <c r="K136" s="26"/>
      <c r="L136" s="54"/>
      <c r="M136" s="20"/>
      <c r="N136" s="41"/>
      <c r="O136" s="41"/>
      <c r="P136" s="41"/>
      <c r="Q136" s="41"/>
      <c r="R136" s="41"/>
      <c r="S136" s="41"/>
    </row>
    <row r="137" spans="1:20" ht="63">
      <c r="A137" s="9" t="s">
        <v>21</v>
      </c>
      <c r="B137" s="28" t="s">
        <v>22</v>
      </c>
      <c r="C137" s="28"/>
      <c r="D137" s="28"/>
      <c r="E137" s="29">
        <f t="shared" si="7"/>
        <v>0</v>
      </c>
      <c r="F137" s="30"/>
      <c r="G137" s="30"/>
      <c r="H137" s="30"/>
      <c r="I137" s="30"/>
      <c r="J137" s="30"/>
      <c r="K137" s="15"/>
      <c r="L137" s="54"/>
      <c r="M137" s="6"/>
    </row>
    <row r="138" spans="1:20" ht="63">
      <c r="A138" s="9" t="s">
        <v>23</v>
      </c>
      <c r="B138" s="28" t="s">
        <v>24</v>
      </c>
      <c r="C138" s="28"/>
      <c r="D138" s="28"/>
      <c r="E138" s="29">
        <f t="shared" si="7"/>
        <v>3998</v>
      </c>
      <c r="F138" s="30">
        <f>SUM(F139:F154)</f>
        <v>0</v>
      </c>
      <c r="G138" s="30">
        <f>SUM(G139:G154)</f>
        <v>0</v>
      </c>
      <c r="H138" s="30">
        <f>SUM(H139:H154)</f>
        <v>0</v>
      </c>
      <c r="I138" s="30">
        <f>SUM(I139:I154)</f>
        <v>0</v>
      </c>
      <c r="J138" s="29">
        <f>J139+J140+J146+J154</f>
        <v>3998</v>
      </c>
      <c r="K138" s="15"/>
      <c r="L138" s="54"/>
      <c r="M138" s="6"/>
      <c r="N138" s="39"/>
      <c r="O138" s="39"/>
      <c r="P138" s="39"/>
      <c r="Q138" s="39"/>
      <c r="R138" s="39"/>
      <c r="S138" s="39"/>
      <c r="T138" s="39"/>
    </row>
    <row r="139" spans="1:20" s="21" customFormat="1" ht="31.5">
      <c r="A139" s="4"/>
      <c r="B139" s="32"/>
      <c r="C139" s="32" t="s">
        <v>38</v>
      </c>
      <c r="D139" s="28" t="s">
        <v>38</v>
      </c>
      <c r="E139" s="29">
        <f t="shared" si="7"/>
        <v>1368</v>
      </c>
      <c r="F139" s="29"/>
      <c r="G139" s="29"/>
      <c r="H139" s="29"/>
      <c r="I139" s="29"/>
      <c r="J139" s="29">
        <v>1368</v>
      </c>
      <c r="K139" s="33"/>
      <c r="L139" s="54"/>
      <c r="M139" s="20"/>
    </row>
    <row r="140" spans="1:20" s="21" customFormat="1">
      <c r="A140" s="4"/>
      <c r="B140" s="32"/>
      <c r="C140" s="12" t="s">
        <v>41</v>
      </c>
      <c r="E140" s="29">
        <f t="shared" si="7"/>
        <v>1028</v>
      </c>
      <c r="F140" s="29"/>
      <c r="G140" s="29"/>
      <c r="H140" s="29"/>
      <c r="I140" s="29"/>
      <c r="J140" s="29">
        <f>SUM(J141:J145)</f>
        <v>1028</v>
      </c>
      <c r="K140" s="26"/>
      <c r="L140" s="54"/>
      <c r="M140" s="20"/>
    </row>
    <row r="141" spans="1:20" s="21" customFormat="1">
      <c r="A141" s="4"/>
      <c r="B141" s="32"/>
      <c r="C141" s="32"/>
      <c r="D141" s="23" t="s">
        <v>82</v>
      </c>
      <c r="E141" s="35">
        <f t="shared" si="7"/>
        <v>250</v>
      </c>
      <c r="F141" s="35"/>
      <c r="G141" s="35"/>
      <c r="H141" s="35"/>
      <c r="I141" s="35"/>
      <c r="J141" s="35">
        <v>250</v>
      </c>
      <c r="K141" s="26"/>
      <c r="L141" s="54"/>
      <c r="M141" s="20"/>
    </row>
    <row r="142" spans="1:20" s="21" customFormat="1">
      <c r="A142" s="4"/>
      <c r="B142" s="32"/>
      <c r="C142" s="32"/>
      <c r="D142" s="23" t="s">
        <v>84</v>
      </c>
      <c r="E142" s="35">
        <f t="shared" si="7"/>
        <v>55</v>
      </c>
      <c r="F142" s="35"/>
      <c r="G142" s="35"/>
      <c r="H142" s="35"/>
      <c r="I142" s="35"/>
      <c r="J142" s="35">
        <v>55</v>
      </c>
      <c r="K142" s="26"/>
      <c r="L142" s="54"/>
      <c r="M142" s="20"/>
    </row>
    <row r="143" spans="1:20" s="21" customFormat="1">
      <c r="A143" s="4"/>
      <c r="B143" s="32"/>
      <c r="C143" s="32"/>
      <c r="D143" s="23" t="s">
        <v>85</v>
      </c>
      <c r="E143" s="35">
        <f t="shared" si="7"/>
        <v>283</v>
      </c>
      <c r="F143" s="35"/>
      <c r="G143" s="35"/>
      <c r="H143" s="35"/>
      <c r="I143" s="35"/>
      <c r="J143" s="35">
        <v>283</v>
      </c>
      <c r="K143" s="26"/>
      <c r="L143" s="54"/>
      <c r="M143" s="20"/>
    </row>
    <row r="144" spans="1:20" s="21" customFormat="1">
      <c r="A144" s="4"/>
      <c r="B144" s="32"/>
      <c r="C144" s="32"/>
      <c r="D144" s="23" t="s">
        <v>89</v>
      </c>
      <c r="E144" s="35">
        <f t="shared" si="7"/>
        <v>225</v>
      </c>
      <c r="F144" s="35"/>
      <c r="G144" s="35"/>
      <c r="H144" s="35"/>
      <c r="I144" s="35"/>
      <c r="J144" s="35">
        <v>225</v>
      </c>
      <c r="K144" s="26"/>
      <c r="L144" s="54"/>
      <c r="M144" s="20"/>
    </row>
    <row r="145" spans="1:19" s="21" customFormat="1">
      <c r="A145" s="4"/>
      <c r="B145" s="32"/>
      <c r="C145" s="32"/>
      <c r="D145" s="23" t="s">
        <v>152</v>
      </c>
      <c r="E145" s="35">
        <f t="shared" si="7"/>
        <v>215</v>
      </c>
      <c r="F145" s="35"/>
      <c r="G145" s="35"/>
      <c r="H145" s="35"/>
      <c r="I145" s="35"/>
      <c r="J145" s="35">
        <v>215</v>
      </c>
      <c r="K145" s="26"/>
      <c r="L145" s="54"/>
      <c r="M145" s="20"/>
    </row>
    <row r="146" spans="1:19" s="21" customFormat="1">
      <c r="A146" s="4"/>
      <c r="B146" s="32"/>
      <c r="C146" s="12" t="s">
        <v>39</v>
      </c>
      <c r="E146" s="29">
        <f t="shared" ref="E146:E173" si="9">SUM(F146:J146)</f>
        <v>1026</v>
      </c>
      <c r="F146" s="29"/>
      <c r="G146" s="29"/>
      <c r="H146" s="29"/>
      <c r="I146" s="29"/>
      <c r="J146" s="29">
        <f>SUM(J147:J153)</f>
        <v>1026</v>
      </c>
      <c r="K146" s="26"/>
      <c r="L146" s="54"/>
      <c r="M146" s="20"/>
    </row>
    <row r="147" spans="1:19" s="21" customFormat="1">
      <c r="A147" s="4"/>
      <c r="B147" s="32"/>
      <c r="C147" s="32"/>
      <c r="D147" s="23" t="s">
        <v>148</v>
      </c>
      <c r="E147" s="35">
        <f t="shared" si="9"/>
        <v>160</v>
      </c>
      <c r="F147" s="35"/>
      <c r="G147" s="35"/>
      <c r="H147" s="35"/>
      <c r="I147" s="35"/>
      <c r="J147" s="35">
        <v>160</v>
      </c>
      <c r="K147" s="26"/>
      <c r="L147" s="54"/>
      <c r="M147" s="20"/>
    </row>
    <row r="148" spans="1:19" s="21" customFormat="1">
      <c r="A148" s="4"/>
      <c r="B148" s="32"/>
      <c r="C148" s="32"/>
      <c r="D148" s="23" t="s">
        <v>68</v>
      </c>
      <c r="E148" s="35">
        <f t="shared" si="9"/>
        <v>95</v>
      </c>
      <c r="F148" s="35"/>
      <c r="G148" s="35"/>
      <c r="H148" s="35"/>
      <c r="I148" s="35"/>
      <c r="J148" s="35">
        <v>95</v>
      </c>
      <c r="K148" s="26"/>
      <c r="L148" s="54"/>
      <c r="M148" s="20"/>
    </row>
    <row r="149" spans="1:19" s="21" customFormat="1">
      <c r="A149" s="4"/>
      <c r="B149" s="32"/>
      <c r="C149" s="32"/>
      <c r="D149" s="23" t="s">
        <v>149</v>
      </c>
      <c r="E149" s="35">
        <f t="shared" si="9"/>
        <v>64</v>
      </c>
      <c r="F149" s="35"/>
      <c r="G149" s="35"/>
      <c r="H149" s="35"/>
      <c r="I149" s="35"/>
      <c r="J149" s="35">
        <v>64</v>
      </c>
      <c r="K149" s="26"/>
      <c r="L149" s="54"/>
      <c r="M149" s="20"/>
    </row>
    <row r="150" spans="1:19" s="21" customFormat="1">
      <c r="A150" s="4"/>
      <c r="B150" s="32"/>
      <c r="C150" s="32"/>
      <c r="D150" s="23" t="s">
        <v>74</v>
      </c>
      <c r="E150" s="35">
        <f t="shared" si="9"/>
        <v>242</v>
      </c>
      <c r="F150" s="35"/>
      <c r="G150" s="35"/>
      <c r="H150" s="35"/>
      <c r="I150" s="35"/>
      <c r="J150" s="35">
        <v>242</v>
      </c>
      <c r="K150" s="26"/>
      <c r="L150" s="54"/>
      <c r="M150" s="20"/>
    </row>
    <row r="151" spans="1:19" s="21" customFormat="1" ht="31.5">
      <c r="A151" s="4"/>
      <c r="B151" s="32"/>
      <c r="C151" s="32"/>
      <c r="D151" s="23" t="s">
        <v>77</v>
      </c>
      <c r="E151" s="35">
        <f t="shared" si="9"/>
        <v>201</v>
      </c>
      <c r="F151" s="35"/>
      <c r="G151" s="35"/>
      <c r="H151" s="35"/>
      <c r="I151" s="35"/>
      <c r="J151" s="35">
        <v>201</v>
      </c>
      <c r="K151" s="26"/>
      <c r="L151" s="54"/>
      <c r="M151" s="20"/>
    </row>
    <row r="152" spans="1:19" s="21" customFormat="1">
      <c r="A152" s="4"/>
      <c r="B152" s="32"/>
      <c r="C152" s="32"/>
      <c r="D152" s="23" t="s">
        <v>107</v>
      </c>
      <c r="E152" s="35">
        <f t="shared" si="9"/>
        <v>169</v>
      </c>
      <c r="F152" s="35"/>
      <c r="G152" s="35"/>
      <c r="H152" s="35"/>
      <c r="I152" s="35"/>
      <c r="J152" s="35">
        <v>169</v>
      </c>
      <c r="K152" s="26"/>
      <c r="L152" s="54"/>
      <c r="M152" s="20"/>
    </row>
    <row r="153" spans="1:19" s="21" customFormat="1">
      <c r="A153" s="4"/>
      <c r="B153" s="32"/>
      <c r="C153" s="32"/>
      <c r="D153" s="23" t="s">
        <v>112</v>
      </c>
      <c r="E153" s="35">
        <f t="shared" si="9"/>
        <v>95</v>
      </c>
      <c r="F153" s="35"/>
      <c r="G153" s="35"/>
      <c r="H153" s="35"/>
      <c r="I153" s="35"/>
      <c r="J153" s="35">
        <v>95</v>
      </c>
      <c r="K153" s="26"/>
      <c r="L153" s="54"/>
      <c r="M153" s="20"/>
    </row>
    <row r="154" spans="1:19" s="21" customFormat="1">
      <c r="A154" s="4"/>
      <c r="B154" s="32"/>
      <c r="C154" s="12" t="s">
        <v>40</v>
      </c>
      <c r="E154" s="29">
        <f t="shared" si="9"/>
        <v>576</v>
      </c>
      <c r="F154" s="29"/>
      <c r="G154" s="29"/>
      <c r="H154" s="29"/>
      <c r="I154" s="29"/>
      <c r="J154" s="29">
        <f>SUM(J155:J155)</f>
        <v>576</v>
      </c>
      <c r="K154" s="26"/>
      <c r="L154" s="54"/>
      <c r="M154" s="20"/>
    </row>
    <row r="155" spans="1:19" s="21" customFormat="1">
      <c r="A155" s="4"/>
      <c r="B155" s="32"/>
      <c r="C155" s="32"/>
      <c r="D155" s="23" t="s">
        <v>156</v>
      </c>
      <c r="E155" s="30">
        <f t="shared" si="9"/>
        <v>576</v>
      </c>
      <c r="F155" s="29"/>
      <c r="G155" s="29"/>
      <c r="H155" s="29"/>
      <c r="I155" s="29"/>
      <c r="J155" s="35">
        <v>576</v>
      </c>
      <c r="K155" s="26"/>
      <c r="L155" s="54"/>
      <c r="M155" s="20"/>
    </row>
    <row r="156" spans="1:19" s="21" customFormat="1" ht="111" customHeight="1">
      <c r="A156" s="4">
        <v>10</v>
      </c>
      <c r="B156" s="12" t="s">
        <v>65</v>
      </c>
      <c r="C156" s="12"/>
      <c r="D156" s="12"/>
      <c r="E156" s="29">
        <f t="shared" si="9"/>
        <v>6856</v>
      </c>
      <c r="F156" s="29">
        <f>F157+F176+F189</f>
        <v>0</v>
      </c>
      <c r="G156" s="29">
        <f>G157+G176+G189</f>
        <v>0</v>
      </c>
      <c r="H156" s="29">
        <f>H157+H176+H189</f>
        <v>5826</v>
      </c>
      <c r="I156" s="29">
        <f>I157+I176+I189</f>
        <v>1030</v>
      </c>
      <c r="J156" s="29">
        <f>J157+J176+J189</f>
        <v>0</v>
      </c>
      <c r="K156" s="26"/>
      <c r="L156" s="54"/>
      <c r="M156" s="20"/>
      <c r="N156" s="20"/>
      <c r="O156" s="20"/>
      <c r="P156" s="20"/>
      <c r="Q156" s="20"/>
      <c r="R156" s="20"/>
      <c r="S156" s="20"/>
    </row>
    <row r="157" spans="1:19" ht="212.25" customHeight="1">
      <c r="A157" s="9" t="s">
        <v>25</v>
      </c>
      <c r="B157" s="28" t="s">
        <v>26</v>
      </c>
      <c r="C157" s="28"/>
      <c r="D157" s="28"/>
      <c r="E157" s="29">
        <f t="shared" si="9"/>
        <v>5036</v>
      </c>
      <c r="F157" s="29">
        <f>SUM(F158:F174)</f>
        <v>0</v>
      </c>
      <c r="G157" s="29">
        <f>SUM(G158:G174)</f>
        <v>0</v>
      </c>
      <c r="H157" s="29">
        <f>H158+H159+H160+H166+H174</f>
        <v>5036</v>
      </c>
      <c r="I157" s="29">
        <f>SUM(I158:I174)</f>
        <v>0</v>
      </c>
      <c r="J157" s="29">
        <f>SUM(J158:J174)</f>
        <v>0</v>
      </c>
      <c r="K157" s="15"/>
      <c r="L157" s="54"/>
      <c r="M157" s="6"/>
      <c r="N157" s="6"/>
      <c r="O157" s="6"/>
      <c r="P157" s="6"/>
      <c r="Q157" s="6"/>
      <c r="R157" s="6"/>
      <c r="S157" s="6"/>
    </row>
    <row r="158" spans="1:19" s="21" customFormat="1" ht="31.5">
      <c r="A158" s="4"/>
      <c r="B158" s="32"/>
      <c r="C158" s="32" t="s">
        <v>38</v>
      </c>
      <c r="D158" s="28" t="s">
        <v>38</v>
      </c>
      <c r="E158" s="29">
        <f t="shared" si="9"/>
        <v>928</v>
      </c>
      <c r="F158" s="29"/>
      <c r="G158" s="29"/>
      <c r="H158" s="29">
        <v>928</v>
      </c>
      <c r="I158" s="29"/>
      <c r="J158" s="29"/>
      <c r="K158" s="26"/>
      <c r="L158" s="54"/>
      <c r="M158" s="20"/>
    </row>
    <row r="159" spans="1:19" s="21" customFormat="1" ht="31.5">
      <c r="A159" s="4"/>
      <c r="B159" s="32"/>
      <c r="C159" s="32" t="s">
        <v>44</v>
      </c>
      <c r="D159" s="28" t="s">
        <v>44</v>
      </c>
      <c r="E159" s="29">
        <f t="shared" si="9"/>
        <v>396</v>
      </c>
      <c r="F159" s="29"/>
      <c r="G159" s="29"/>
      <c r="H159" s="29">
        <v>396</v>
      </c>
      <c r="I159" s="29"/>
      <c r="J159" s="29"/>
      <c r="K159" s="26"/>
      <c r="L159" s="54"/>
      <c r="M159" s="20"/>
    </row>
    <row r="160" spans="1:19" s="21" customFormat="1">
      <c r="A160" s="4"/>
      <c r="B160" s="32"/>
      <c r="C160" s="12" t="s">
        <v>41</v>
      </c>
      <c r="E160" s="29">
        <f t="shared" si="9"/>
        <v>1485</v>
      </c>
      <c r="F160" s="29"/>
      <c r="G160" s="29"/>
      <c r="H160" s="29">
        <f>SUM(H161:H165)</f>
        <v>1485</v>
      </c>
      <c r="I160" s="29"/>
      <c r="J160" s="29"/>
      <c r="K160" s="26"/>
      <c r="L160" s="54"/>
      <c r="M160" s="20"/>
    </row>
    <row r="161" spans="1:18" s="21" customFormat="1">
      <c r="A161" s="4"/>
      <c r="B161" s="32"/>
      <c r="C161" s="32"/>
      <c r="D161" s="23" t="s">
        <v>82</v>
      </c>
      <c r="E161" s="58">
        <f t="shared" si="9"/>
        <v>309.5</v>
      </c>
      <c r="F161" s="35"/>
      <c r="G161" s="35"/>
      <c r="H161" s="35">
        <v>309.5</v>
      </c>
      <c r="I161" s="29"/>
      <c r="J161" s="29"/>
      <c r="K161" s="26"/>
      <c r="L161" s="54"/>
      <c r="M161" s="20"/>
    </row>
    <row r="162" spans="1:18" s="21" customFormat="1">
      <c r="A162" s="4"/>
      <c r="B162" s="32"/>
      <c r="C162" s="32"/>
      <c r="D162" s="23" t="s">
        <v>84</v>
      </c>
      <c r="E162" s="58">
        <f t="shared" si="9"/>
        <v>68.5</v>
      </c>
      <c r="F162" s="35"/>
      <c r="G162" s="35"/>
      <c r="H162" s="35">
        <v>68.5</v>
      </c>
      <c r="I162" s="29"/>
      <c r="J162" s="29"/>
      <c r="K162" s="26"/>
      <c r="L162" s="54"/>
      <c r="M162" s="20"/>
    </row>
    <row r="163" spans="1:18" s="21" customFormat="1">
      <c r="A163" s="4"/>
      <c r="B163" s="32"/>
      <c r="C163" s="32"/>
      <c r="D163" s="23" t="s">
        <v>85</v>
      </c>
      <c r="E163" s="58">
        <f t="shared" si="9"/>
        <v>438</v>
      </c>
      <c r="F163" s="35"/>
      <c r="G163" s="35"/>
      <c r="H163" s="35">
        <v>438</v>
      </c>
      <c r="I163" s="29"/>
      <c r="J163" s="29"/>
      <c r="K163" s="26"/>
      <c r="L163" s="54"/>
      <c r="M163" s="20"/>
    </row>
    <row r="164" spans="1:18" s="21" customFormat="1">
      <c r="A164" s="4"/>
      <c r="B164" s="32"/>
      <c r="C164" s="32"/>
      <c r="D164" s="23" t="s">
        <v>89</v>
      </c>
      <c r="E164" s="58">
        <f t="shared" si="9"/>
        <v>351</v>
      </c>
      <c r="F164" s="35"/>
      <c r="G164" s="35"/>
      <c r="H164" s="35">
        <v>351</v>
      </c>
      <c r="I164" s="29"/>
      <c r="J164" s="29"/>
      <c r="K164" s="26"/>
      <c r="L164" s="54"/>
      <c r="M164" s="20"/>
    </row>
    <row r="165" spans="1:18" s="21" customFormat="1">
      <c r="A165" s="4"/>
      <c r="B165" s="32"/>
      <c r="C165" s="32"/>
      <c r="D165" s="23" t="s">
        <v>152</v>
      </c>
      <c r="E165" s="58">
        <f t="shared" si="9"/>
        <v>318</v>
      </c>
      <c r="F165" s="35"/>
      <c r="G165" s="35"/>
      <c r="H165" s="35">
        <v>318</v>
      </c>
      <c r="I165" s="29"/>
      <c r="J165" s="29"/>
      <c r="K165" s="26"/>
      <c r="L165" s="54"/>
      <c r="M165" s="20"/>
    </row>
    <row r="166" spans="1:18" s="21" customFormat="1">
      <c r="A166" s="4"/>
      <c r="B166" s="32"/>
      <c r="C166" s="12" t="s">
        <v>39</v>
      </c>
      <c r="E166" s="29">
        <f t="shared" si="9"/>
        <v>1856</v>
      </c>
      <c r="F166" s="29"/>
      <c r="G166" s="29"/>
      <c r="H166" s="29">
        <f>SUM(H167:H173)</f>
        <v>1856</v>
      </c>
      <c r="I166" s="29"/>
      <c r="J166" s="29"/>
      <c r="K166" s="26"/>
      <c r="L166" s="54"/>
      <c r="M166" s="20"/>
    </row>
    <row r="167" spans="1:18" s="21" customFormat="1">
      <c r="A167" s="4"/>
      <c r="B167" s="32"/>
      <c r="C167" s="32"/>
      <c r="D167" s="23" t="s">
        <v>148</v>
      </c>
      <c r="E167" s="35">
        <f t="shared" si="9"/>
        <v>287</v>
      </c>
      <c r="F167" s="35"/>
      <c r="G167" s="35"/>
      <c r="H167" s="35">
        <v>287</v>
      </c>
      <c r="I167" s="29"/>
      <c r="J167" s="29"/>
      <c r="K167" s="26"/>
      <c r="L167" s="54"/>
      <c r="M167" s="20"/>
    </row>
    <row r="168" spans="1:18" s="21" customFormat="1">
      <c r="A168" s="4"/>
      <c r="B168" s="32"/>
      <c r="C168" s="32"/>
      <c r="D168" s="23" t="s">
        <v>68</v>
      </c>
      <c r="E168" s="35">
        <f t="shared" si="9"/>
        <v>172</v>
      </c>
      <c r="F168" s="35"/>
      <c r="G168" s="35"/>
      <c r="H168" s="35">
        <v>172</v>
      </c>
      <c r="I168" s="29"/>
      <c r="J168" s="29"/>
      <c r="K168" s="26"/>
      <c r="L168" s="54"/>
      <c r="M168" s="20"/>
    </row>
    <row r="169" spans="1:18" s="21" customFormat="1">
      <c r="A169" s="4"/>
      <c r="B169" s="32"/>
      <c r="C169" s="32"/>
      <c r="D169" s="23" t="s">
        <v>149</v>
      </c>
      <c r="E169" s="35">
        <f t="shared" si="9"/>
        <v>114</v>
      </c>
      <c r="F169" s="35"/>
      <c r="G169" s="35"/>
      <c r="H169" s="35">
        <v>114</v>
      </c>
      <c r="I169" s="29"/>
      <c r="J169" s="29"/>
      <c r="K169" s="26"/>
      <c r="L169" s="54"/>
      <c r="M169" s="20"/>
    </row>
    <row r="170" spans="1:18" s="21" customFormat="1">
      <c r="A170" s="4"/>
      <c r="B170" s="32"/>
      <c r="C170" s="32"/>
      <c r="D170" s="23" t="s">
        <v>74</v>
      </c>
      <c r="E170" s="35">
        <f t="shared" si="9"/>
        <v>440</v>
      </c>
      <c r="F170" s="35"/>
      <c r="G170" s="35"/>
      <c r="H170" s="35">
        <v>440</v>
      </c>
      <c r="I170" s="29"/>
      <c r="J170" s="29"/>
      <c r="K170" s="26"/>
      <c r="L170" s="54"/>
      <c r="M170" s="20"/>
    </row>
    <row r="171" spans="1:18" s="21" customFormat="1" ht="31.5">
      <c r="A171" s="4"/>
      <c r="B171" s="32"/>
      <c r="C171" s="32"/>
      <c r="D171" s="23" t="s">
        <v>77</v>
      </c>
      <c r="E171" s="35">
        <f t="shared" si="9"/>
        <v>364</v>
      </c>
      <c r="F171" s="35"/>
      <c r="G171" s="35"/>
      <c r="H171" s="35">
        <v>364</v>
      </c>
      <c r="I171" s="29"/>
      <c r="J171" s="29"/>
      <c r="K171" s="26"/>
      <c r="L171" s="54"/>
      <c r="M171" s="20"/>
    </row>
    <row r="172" spans="1:18" s="21" customFormat="1">
      <c r="A172" s="4"/>
      <c r="B172" s="32"/>
      <c r="C172" s="32"/>
      <c r="D172" s="23" t="s">
        <v>107</v>
      </c>
      <c r="E172" s="35">
        <f t="shared" si="9"/>
        <v>306</v>
      </c>
      <c r="F172" s="35"/>
      <c r="G172" s="35"/>
      <c r="H172" s="35">
        <v>306</v>
      </c>
      <c r="I172" s="29"/>
      <c r="J172" s="29"/>
      <c r="K172" s="26"/>
      <c r="L172" s="54"/>
      <c r="M172" s="20"/>
    </row>
    <row r="173" spans="1:18" s="21" customFormat="1">
      <c r="A173" s="4"/>
      <c r="B173" s="32"/>
      <c r="C173" s="32"/>
      <c r="D173" s="23" t="s">
        <v>112</v>
      </c>
      <c r="E173" s="35">
        <f t="shared" si="9"/>
        <v>173</v>
      </c>
      <c r="F173" s="35"/>
      <c r="G173" s="35"/>
      <c r="H173" s="35">
        <v>173</v>
      </c>
      <c r="I173" s="29"/>
      <c r="J173" s="29"/>
      <c r="K173" s="26"/>
      <c r="L173" s="54"/>
      <c r="M173" s="20"/>
    </row>
    <row r="174" spans="1:18" s="21" customFormat="1">
      <c r="A174" s="4"/>
      <c r="B174" s="32"/>
      <c r="C174" s="12" t="s">
        <v>40</v>
      </c>
      <c r="E174" s="29">
        <f t="shared" ref="E174:E202" si="10">SUM(F174:J174)</f>
        <v>371</v>
      </c>
      <c r="F174" s="29"/>
      <c r="G174" s="29"/>
      <c r="H174" s="29">
        <f>SUM(H175:H175)</f>
        <v>371</v>
      </c>
      <c r="I174" s="29"/>
      <c r="J174" s="29"/>
      <c r="K174" s="26"/>
      <c r="L174" s="54"/>
      <c r="M174" s="20"/>
    </row>
    <row r="175" spans="1:18" s="21" customFormat="1">
      <c r="A175" s="4"/>
      <c r="B175" s="32"/>
      <c r="C175" s="32"/>
      <c r="D175" s="23" t="s">
        <v>156</v>
      </c>
      <c r="E175" s="30">
        <f t="shared" si="10"/>
        <v>371</v>
      </c>
      <c r="F175" s="29"/>
      <c r="G175" s="29"/>
      <c r="H175" s="35">
        <v>371</v>
      </c>
      <c r="I175" s="29"/>
      <c r="J175" s="29"/>
      <c r="K175" s="26"/>
      <c r="L175" s="54"/>
      <c r="M175" s="20"/>
    </row>
    <row r="176" spans="1:18" ht="78.75">
      <c r="A176" s="9" t="s">
        <v>27</v>
      </c>
      <c r="B176" s="28" t="s">
        <v>28</v>
      </c>
      <c r="C176" s="28"/>
      <c r="D176" s="28"/>
      <c r="E176" s="29">
        <f t="shared" si="10"/>
        <v>790</v>
      </c>
      <c r="F176" s="30">
        <f>SUM(F177:F187)</f>
        <v>0</v>
      </c>
      <c r="G176" s="30">
        <f>SUM(G177:G187)</f>
        <v>0</v>
      </c>
      <c r="H176" s="29">
        <f>H177+H178+H179+H187</f>
        <v>790</v>
      </c>
      <c r="I176" s="30">
        <f>SUM(I177:I187)</f>
        <v>0</v>
      </c>
      <c r="J176" s="30">
        <f>SUM(J177:J187)</f>
        <v>0</v>
      </c>
      <c r="K176" s="15"/>
      <c r="L176" s="54"/>
      <c r="M176" s="6"/>
      <c r="N176" s="6"/>
      <c r="O176" s="6"/>
      <c r="P176" s="6"/>
      <c r="Q176" s="6"/>
      <c r="R176" s="6"/>
    </row>
    <row r="177" spans="1:19" s="21" customFormat="1" ht="31.5">
      <c r="A177" s="4"/>
      <c r="B177" s="32"/>
      <c r="C177" s="32" t="s">
        <v>46</v>
      </c>
      <c r="D177" s="28" t="s">
        <v>46</v>
      </c>
      <c r="E177" s="29">
        <f t="shared" si="10"/>
        <v>210</v>
      </c>
      <c r="F177" s="29"/>
      <c r="G177" s="29"/>
      <c r="H177" s="29">
        <v>210</v>
      </c>
      <c r="I177" s="29"/>
      <c r="J177" s="29"/>
      <c r="K177" s="26"/>
      <c r="L177" s="54"/>
      <c r="M177" s="20"/>
    </row>
    <row r="178" spans="1:19" s="21" customFormat="1" ht="31.5">
      <c r="A178" s="4"/>
      <c r="B178" s="32"/>
      <c r="C178" s="32" t="s">
        <v>38</v>
      </c>
      <c r="D178" s="28" t="s">
        <v>38</v>
      </c>
      <c r="E178" s="29">
        <f t="shared" si="10"/>
        <v>200</v>
      </c>
      <c r="F178" s="29"/>
      <c r="G178" s="29"/>
      <c r="H178" s="29">
        <v>200</v>
      </c>
      <c r="I178" s="29"/>
      <c r="J178" s="29"/>
      <c r="K178" s="26"/>
      <c r="L178" s="54"/>
      <c r="M178" s="20"/>
    </row>
    <row r="179" spans="1:19" s="21" customFormat="1">
      <c r="A179" s="4"/>
      <c r="B179" s="32"/>
      <c r="C179" s="12" t="s">
        <v>39</v>
      </c>
      <c r="E179" s="29">
        <f t="shared" si="10"/>
        <v>315</v>
      </c>
      <c r="F179" s="29"/>
      <c r="G179" s="29"/>
      <c r="H179" s="29">
        <f>SUM(H180:H186)</f>
        <v>315</v>
      </c>
      <c r="I179" s="29"/>
      <c r="J179" s="29"/>
      <c r="K179" s="26"/>
      <c r="L179" s="54"/>
      <c r="M179" s="20"/>
    </row>
    <row r="180" spans="1:19" s="21" customFormat="1">
      <c r="A180" s="4"/>
      <c r="B180" s="32"/>
      <c r="C180" s="32"/>
      <c r="D180" s="23" t="s">
        <v>148</v>
      </c>
      <c r="E180" s="35">
        <f>SUM(F180:J180)</f>
        <v>48</v>
      </c>
      <c r="F180" s="35"/>
      <c r="G180" s="35"/>
      <c r="H180" s="35">
        <v>48</v>
      </c>
      <c r="I180" s="29"/>
      <c r="J180" s="29"/>
      <c r="K180" s="26"/>
      <c r="L180" s="54"/>
      <c r="M180" s="20"/>
    </row>
    <row r="181" spans="1:19" s="21" customFormat="1">
      <c r="A181" s="4"/>
      <c r="B181" s="32"/>
      <c r="C181" s="32"/>
      <c r="D181" s="23" t="s">
        <v>68</v>
      </c>
      <c r="E181" s="35">
        <f t="shared" si="10"/>
        <v>29</v>
      </c>
      <c r="F181" s="35"/>
      <c r="G181" s="35"/>
      <c r="H181" s="35">
        <v>29</v>
      </c>
      <c r="I181" s="29"/>
      <c r="J181" s="29"/>
      <c r="K181" s="26"/>
      <c r="L181" s="54"/>
      <c r="M181" s="20"/>
    </row>
    <row r="182" spans="1:19" s="21" customFormat="1">
      <c r="A182" s="4"/>
      <c r="B182" s="32"/>
      <c r="C182" s="32"/>
      <c r="D182" s="23" t="s">
        <v>149</v>
      </c>
      <c r="E182" s="35">
        <f t="shared" si="10"/>
        <v>22</v>
      </c>
      <c r="F182" s="35"/>
      <c r="G182" s="35"/>
      <c r="H182" s="35">
        <v>22</v>
      </c>
      <c r="I182" s="29"/>
      <c r="J182" s="29"/>
      <c r="K182" s="26"/>
      <c r="L182" s="54"/>
      <c r="M182" s="20"/>
    </row>
    <row r="183" spans="1:19" s="21" customFormat="1">
      <c r="A183" s="4"/>
      <c r="B183" s="32"/>
      <c r="C183" s="32"/>
      <c r="D183" s="23" t="s">
        <v>74</v>
      </c>
      <c r="E183" s="35">
        <f t="shared" si="10"/>
        <v>74</v>
      </c>
      <c r="F183" s="35"/>
      <c r="G183" s="35"/>
      <c r="H183" s="35">
        <v>74</v>
      </c>
      <c r="I183" s="29"/>
      <c r="J183" s="29"/>
      <c r="K183" s="26"/>
      <c r="L183" s="54"/>
      <c r="M183" s="20"/>
    </row>
    <row r="184" spans="1:19" s="21" customFormat="1" ht="31.5">
      <c r="A184" s="4"/>
      <c r="B184" s="32"/>
      <c r="C184" s="32"/>
      <c r="D184" s="23" t="s">
        <v>77</v>
      </c>
      <c r="E184" s="35">
        <f t="shared" si="10"/>
        <v>61</v>
      </c>
      <c r="F184" s="35"/>
      <c r="G184" s="35"/>
      <c r="H184" s="35">
        <v>61</v>
      </c>
      <c r="I184" s="29"/>
      <c r="J184" s="29"/>
      <c r="K184" s="26"/>
      <c r="L184" s="54"/>
      <c r="M184" s="20"/>
    </row>
    <row r="185" spans="1:19" s="21" customFormat="1">
      <c r="A185" s="4"/>
      <c r="B185" s="32"/>
      <c r="C185" s="32"/>
      <c r="D185" s="23" t="s">
        <v>107</v>
      </c>
      <c r="E185" s="35">
        <f t="shared" si="10"/>
        <v>52</v>
      </c>
      <c r="F185" s="35"/>
      <c r="G185" s="35"/>
      <c r="H185" s="35">
        <v>52</v>
      </c>
      <c r="I185" s="29"/>
      <c r="J185" s="29"/>
      <c r="K185" s="26"/>
      <c r="L185" s="54"/>
      <c r="M185" s="20"/>
    </row>
    <row r="186" spans="1:19" s="21" customFormat="1">
      <c r="A186" s="4"/>
      <c r="B186" s="32"/>
      <c r="C186" s="32"/>
      <c r="D186" s="23" t="s">
        <v>112</v>
      </c>
      <c r="E186" s="35">
        <f t="shared" si="10"/>
        <v>29</v>
      </c>
      <c r="F186" s="35"/>
      <c r="G186" s="35"/>
      <c r="H186" s="35">
        <v>29</v>
      </c>
      <c r="I186" s="29"/>
      <c r="J186" s="29"/>
      <c r="K186" s="26"/>
      <c r="L186" s="54"/>
      <c r="M186" s="20"/>
    </row>
    <row r="187" spans="1:19" s="21" customFormat="1">
      <c r="A187" s="4"/>
      <c r="B187" s="32"/>
      <c r="C187" s="12" t="s">
        <v>40</v>
      </c>
      <c r="E187" s="29">
        <f>SUM(E188:E188)</f>
        <v>65</v>
      </c>
      <c r="F187" s="29"/>
      <c r="G187" s="29"/>
      <c r="H187" s="29">
        <f>SUM(H188:H188)</f>
        <v>65</v>
      </c>
      <c r="I187" s="29"/>
      <c r="J187" s="29"/>
      <c r="K187" s="38"/>
      <c r="L187" s="54"/>
      <c r="M187" s="20"/>
    </row>
    <row r="188" spans="1:19" s="21" customFormat="1">
      <c r="A188" s="4"/>
      <c r="B188" s="32"/>
      <c r="C188" s="32"/>
      <c r="D188" s="23" t="s">
        <v>156</v>
      </c>
      <c r="E188" s="30">
        <f t="shared" si="10"/>
        <v>65</v>
      </c>
      <c r="F188" s="29"/>
      <c r="G188" s="29"/>
      <c r="H188" s="35">
        <v>65</v>
      </c>
      <c r="I188" s="29"/>
      <c r="J188" s="29"/>
      <c r="K188" s="26"/>
      <c r="L188" s="54"/>
      <c r="M188" s="20"/>
    </row>
    <row r="189" spans="1:19" ht="47.25">
      <c r="A189" s="9" t="s">
        <v>29</v>
      </c>
      <c r="B189" s="28" t="s">
        <v>30</v>
      </c>
      <c r="C189" s="28"/>
      <c r="D189" s="28"/>
      <c r="E189" s="29">
        <f t="shared" si="10"/>
        <v>1030</v>
      </c>
      <c r="F189" s="29">
        <f>SUM(F190:F211)</f>
        <v>0</v>
      </c>
      <c r="G189" s="29">
        <f>SUM(G190:G211)</f>
        <v>0</v>
      </c>
      <c r="H189" s="29">
        <f>SUM(H190:H211)</f>
        <v>0</v>
      </c>
      <c r="I189" s="29">
        <f>I190+I191+I192+I193+I194+I195+I203+I209+I211</f>
        <v>1030</v>
      </c>
      <c r="J189" s="29">
        <f>SUM(J190:J211)</f>
        <v>0</v>
      </c>
      <c r="K189" s="15"/>
      <c r="L189" s="54"/>
      <c r="M189" s="6"/>
      <c r="N189" s="6"/>
      <c r="O189" s="6"/>
      <c r="P189" s="6"/>
      <c r="Q189" s="6"/>
      <c r="R189" s="6"/>
      <c r="S189" s="6"/>
    </row>
    <row r="190" spans="1:19" s="21" customFormat="1" ht="31.5">
      <c r="A190" s="4"/>
      <c r="B190" s="12"/>
      <c r="C190" s="12" t="s">
        <v>45</v>
      </c>
      <c r="D190" s="40" t="s">
        <v>45</v>
      </c>
      <c r="E190" s="29">
        <f t="shared" si="10"/>
        <v>100</v>
      </c>
      <c r="F190" s="29"/>
      <c r="G190" s="29"/>
      <c r="H190" s="59"/>
      <c r="I190" s="29">
        <v>100</v>
      </c>
      <c r="J190" s="29"/>
      <c r="K190" s="26"/>
      <c r="L190" s="54"/>
      <c r="M190" s="20"/>
    </row>
    <row r="191" spans="1:19" s="21" customFormat="1" ht="31.5">
      <c r="A191" s="4"/>
      <c r="B191" s="12"/>
      <c r="C191" s="12" t="s">
        <v>47</v>
      </c>
      <c r="D191" s="40" t="s">
        <v>47</v>
      </c>
      <c r="E191" s="29">
        <f t="shared" si="10"/>
        <v>20</v>
      </c>
      <c r="F191" s="60"/>
      <c r="G191" s="60"/>
      <c r="H191" s="59"/>
      <c r="I191" s="29">
        <v>20</v>
      </c>
      <c r="J191" s="60"/>
      <c r="K191" s="26"/>
      <c r="L191" s="54"/>
      <c r="M191" s="20"/>
    </row>
    <row r="192" spans="1:19" s="21" customFormat="1" ht="31.5">
      <c r="A192" s="4"/>
      <c r="B192" s="12"/>
      <c r="C192" s="12" t="s">
        <v>44</v>
      </c>
      <c r="D192" s="40" t="s">
        <v>44</v>
      </c>
      <c r="E192" s="29">
        <f t="shared" si="10"/>
        <v>59</v>
      </c>
      <c r="F192" s="60"/>
      <c r="G192" s="60"/>
      <c r="H192" s="59"/>
      <c r="I192" s="29">
        <v>59</v>
      </c>
      <c r="J192" s="60"/>
      <c r="K192" s="26"/>
      <c r="L192" s="54"/>
      <c r="M192" s="20"/>
    </row>
    <row r="193" spans="1:13" s="21" customFormat="1">
      <c r="A193" s="4"/>
      <c r="B193" s="12"/>
      <c r="C193" s="12" t="s">
        <v>37</v>
      </c>
      <c r="D193" s="40" t="s">
        <v>37</v>
      </c>
      <c r="E193" s="29">
        <f t="shared" si="10"/>
        <v>200</v>
      </c>
      <c r="F193" s="29"/>
      <c r="G193" s="29"/>
      <c r="H193" s="59"/>
      <c r="I193" s="29">
        <v>200</v>
      </c>
      <c r="J193" s="29"/>
      <c r="K193" s="26"/>
      <c r="L193" s="54"/>
      <c r="M193" s="20"/>
    </row>
    <row r="194" spans="1:13" s="21" customFormat="1" ht="31.5">
      <c r="A194" s="4"/>
      <c r="B194" s="12"/>
      <c r="C194" s="12" t="s">
        <v>36</v>
      </c>
      <c r="D194" s="40" t="s">
        <v>36</v>
      </c>
      <c r="E194" s="29">
        <f t="shared" si="10"/>
        <v>132</v>
      </c>
      <c r="F194" s="29"/>
      <c r="G194" s="29"/>
      <c r="H194" s="59"/>
      <c r="I194" s="29">
        <v>132</v>
      </c>
      <c r="J194" s="29"/>
      <c r="K194" s="26"/>
      <c r="L194" s="54"/>
      <c r="M194" s="20"/>
    </row>
    <row r="195" spans="1:13" s="21" customFormat="1">
      <c r="A195" s="4"/>
      <c r="B195" s="12"/>
      <c r="C195" s="12" t="s">
        <v>39</v>
      </c>
      <c r="D195" s="12"/>
      <c r="E195" s="29">
        <f t="shared" si="10"/>
        <v>276</v>
      </c>
      <c r="F195" s="29"/>
      <c r="G195" s="29"/>
      <c r="H195" s="59"/>
      <c r="I195" s="29">
        <f>SUM(I196:I202)</f>
        <v>276</v>
      </c>
      <c r="J195" s="29"/>
      <c r="K195" s="26"/>
      <c r="L195" s="54"/>
      <c r="M195" s="20"/>
    </row>
    <row r="196" spans="1:13" s="21" customFormat="1">
      <c r="A196" s="4"/>
      <c r="B196" s="12"/>
      <c r="C196" s="12"/>
      <c r="D196" s="23" t="s">
        <v>148</v>
      </c>
      <c r="E196" s="35">
        <f t="shared" si="10"/>
        <v>43</v>
      </c>
      <c r="F196" s="35"/>
      <c r="G196" s="35"/>
      <c r="H196" s="61"/>
      <c r="I196" s="35">
        <v>43</v>
      </c>
      <c r="J196" s="29"/>
      <c r="K196" s="26"/>
      <c r="L196" s="54"/>
      <c r="M196" s="20"/>
    </row>
    <row r="197" spans="1:13" s="21" customFormat="1">
      <c r="A197" s="4"/>
      <c r="B197" s="12"/>
      <c r="C197" s="12"/>
      <c r="D197" s="23" t="s">
        <v>68</v>
      </c>
      <c r="E197" s="35">
        <f t="shared" si="10"/>
        <v>26</v>
      </c>
      <c r="F197" s="35"/>
      <c r="G197" s="35"/>
      <c r="H197" s="61"/>
      <c r="I197" s="35">
        <v>26</v>
      </c>
      <c r="J197" s="29"/>
      <c r="K197" s="26"/>
      <c r="L197" s="54"/>
      <c r="M197" s="20"/>
    </row>
    <row r="198" spans="1:13" s="21" customFormat="1">
      <c r="A198" s="4"/>
      <c r="B198" s="12"/>
      <c r="C198" s="12"/>
      <c r="D198" s="23" t="s">
        <v>149</v>
      </c>
      <c r="E198" s="35">
        <f t="shared" si="10"/>
        <v>21</v>
      </c>
      <c r="F198" s="35"/>
      <c r="G198" s="35"/>
      <c r="H198" s="61"/>
      <c r="I198" s="35">
        <v>21</v>
      </c>
      <c r="J198" s="29"/>
      <c r="K198" s="26"/>
      <c r="L198" s="54"/>
      <c r="M198" s="20"/>
    </row>
    <row r="199" spans="1:13" s="21" customFormat="1">
      <c r="A199" s="4"/>
      <c r="B199" s="12"/>
      <c r="C199" s="12"/>
      <c r="D199" s="23" t="s">
        <v>74</v>
      </c>
      <c r="E199" s="35">
        <f t="shared" si="10"/>
        <v>62</v>
      </c>
      <c r="F199" s="35"/>
      <c r="G199" s="35"/>
      <c r="H199" s="61"/>
      <c r="I199" s="35">
        <v>62</v>
      </c>
      <c r="J199" s="29"/>
      <c r="K199" s="26"/>
      <c r="L199" s="54"/>
      <c r="M199" s="20"/>
    </row>
    <row r="200" spans="1:13" s="21" customFormat="1" ht="31.5">
      <c r="A200" s="4"/>
      <c r="B200" s="12"/>
      <c r="C200" s="12"/>
      <c r="D200" s="23" t="s">
        <v>77</v>
      </c>
      <c r="E200" s="35">
        <f t="shared" si="10"/>
        <v>54</v>
      </c>
      <c r="F200" s="35"/>
      <c r="G200" s="35"/>
      <c r="H200" s="61"/>
      <c r="I200" s="35">
        <v>54</v>
      </c>
      <c r="J200" s="29"/>
      <c r="K200" s="26"/>
      <c r="L200" s="54"/>
      <c r="M200" s="20"/>
    </row>
    <row r="201" spans="1:13" s="21" customFormat="1">
      <c r="A201" s="4"/>
      <c r="B201" s="12"/>
      <c r="C201" s="12"/>
      <c r="D201" s="23" t="s">
        <v>107</v>
      </c>
      <c r="E201" s="35">
        <f t="shared" si="10"/>
        <v>45</v>
      </c>
      <c r="F201" s="35"/>
      <c r="G201" s="35"/>
      <c r="H201" s="61"/>
      <c r="I201" s="35">
        <v>45</v>
      </c>
      <c r="J201" s="29"/>
      <c r="K201" s="26"/>
      <c r="L201" s="54"/>
      <c r="M201" s="20"/>
    </row>
    <row r="202" spans="1:13" s="21" customFormat="1">
      <c r="A202" s="4"/>
      <c r="B202" s="12"/>
      <c r="C202" s="12"/>
      <c r="D202" s="23" t="s">
        <v>112</v>
      </c>
      <c r="E202" s="35">
        <f t="shared" si="10"/>
        <v>25</v>
      </c>
      <c r="F202" s="35"/>
      <c r="G202" s="35"/>
      <c r="H202" s="61"/>
      <c r="I202" s="35">
        <v>25</v>
      </c>
      <c r="J202" s="29"/>
      <c r="K202" s="26"/>
      <c r="L202" s="54"/>
      <c r="M202" s="20"/>
    </row>
    <row r="203" spans="1:13" s="21" customFormat="1">
      <c r="A203" s="4"/>
      <c r="B203" s="12"/>
      <c r="C203" s="12" t="s">
        <v>41</v>
      </c>
      <c r="E203" s="29">
        <f t="shared" ref="E203:E212" si="11">SUM(F203:J203)</f>
        <v>221</v>
      </c>
      <c r="F203" s="29"/>
      <c r="G203" s="29"/>
      <c r="H203" s="59"/>
      <c r="I203" s="29">
        <f>SUM(I204:I208)</f>
        <v>221</v>
      </c>
      <c r="J203" s="29"/>
      <c r="K203" s="26"/>
      <c r="L203" s="54"/>
      <c r="M203" s="20"/>
    </row>
    <row r="204" spans="1:13" s="21" customFormat="1">
      <c r="A204" s="4"/>
      <c r="B204" s="12"/>
      <c r="C204" s="12"/>
      <c r="D204" s="23" t="s">
        <v>82</v>
      </c>
      <c r="E204" s="35">
        <f t="shared" si="11"/>
        <v>50</v>
      </c>
      <c r="F204" s="35"/>
      <c r="G204" s="35"/>
      <c r="H204" s="61"/>
      <c r="I204" s="35">
        <v>50</v>
      </c>
      <c r="J204" s="29"/>
      <c r="K204" s="26"/>
      <c r="L204" s="54"/>
      <c r="M204" s="20"/>
    </row>
    <row r="205" spans="1:13" s="21" customFormat="1">
      <c r="A205" s="4"/>
      <c r="B205" s="12"/>
      <c r="C205" s="12"/>
      <c r="D205" s="23" t="s">
        <v>84</v>
      </c>
      <c r="E205" s="35">
        <f t="shared" si="11"/>
        <v>11</v>
      </c>
      <c r="F205" s="35"/>
      <c r="G205" s="35"/>
      <c r="H205" s="61"/>
      <c r="I205" s="35">
        <v>11</v>
      </c>
      <c r="J205" s="29"/>
      <c r="K205" s="26"/>
      <c r="L205" s="54"/>
      <c r="M205" s="20"/>
    </row>
    <row r="206" spans="1:13" s="21" customFormat="1">
      <c r="A206" s="4"/>
      <c r="B206" s="12"/>
      <c r="C206" s="12"/>
      <c r="D206" s="23" t="s">
        <v>85</v>
      </c>
      <c r="E206" s="35">
        <f t="shared" si="11"/>
        <v>60</v>
      </c>
      <c r="F206" s="35"/>
      <c r="G206" s="35"/>
      <c r="H206" s="61"/>
      <c r="I206" s="35">
        <v>60</v>
      </c>
      <c r="J206" s="29"/>
      <c r="K206" s="26"/>
      <c r="L206" s="54"/>
      <c r="M206" s="20"/>
    </row>
    <row r="207" spans="1:13" s="21" customFormat="1">
      <c r="A207" s="4"/>
      <c r="B207" s="12"/>
      <c r="C207" s="12"/>
      <c r="D207" s="23" t="s">
        <v>89</v>
      </c>
      <c r="E207" s="35">
        <f t="shared" si="11"/>
        <v>60</v>
      </c>
      <c r="F207" s="35"/>
      <c r="G207" s="35"/>
      <c r="H207" s="61"/>
      <c r="I207" s="35">
        <v>60</v>
      </c>
      <c r="J207" s="29"/>
      <c r="K207" s="26"/>
      <c r="L207" s="54"/>
      <c r="M207" s="20"/>
    </row>
    <row r="208" spans="1:13" s="21" customFormat="1">
      <c r="A208" s="4"/>
      <c r="B208" s="12"/>
      <c r="C208" s="12"/>
      <c r="D208" s="23" t="s">
        <v>152</v>
      </c>
      <c r="E208" s="35">
        <f t="shared" si="11"/>
        <v>40</v>
      </c>
      <c r="F208" s="35"/>
      <c r="G208" s="35"/>
      <c r="H208" s="61"/>
      <c r="I208" s="35">
        <v>40</v>
      </c>
      <c r="J208" s="29"/>
      <c r="K208" s="26"/>
      <c r="L208" s="54"/>
      <c r="M208" s="20"/>
    </row>
    <row r="209" spans="1:13" s="21" customFormat="1">
      <c r="A209" s="4"/>
      <c r="B209" s="12"/>
      <c r="C209" s="12" t="s">
        <v>40</v>
      </c>
      <c r="E209" s="29">
        <f t="shared" si="11"/>
        <v>12</v>
      </c>
      <c r="F209" s="29"/>
      <c r="G209" s="29"/>
      <c r="H209" s="59"/>
      <c r="I209" s="29">
        <f>SUM(I210:I210)</f>
        <v>12</v>
      </c>
      <c r="J209" s="29"/>
      <c r="K209" s="26"/>
      <c r="L209" s="54"/>
      <c r="M209" s="20"/>
    </row>
    <row r="210" spans="1:13" s="21" customFormat="1" ht="18.75">
      <c r="A210" s="4"/>
      <c r="B210" s="12"/>
      <c r="C210" s="12"/>
      <c r="D210" s="23" t="s">
        <v>156</v>
      </c>
      <c r="E210" s="30">
        <f t="shared" si="11"/>
        <v>12</v>
      </c>
      <c r="F210" s="29"/>
      <c r="G210" s="29"/>
      <c r="H210" s="59"/>
      <c r="I210" s="62">
        <v>12</v>
      </c>
      <c r="J210" s="29"/>
      <c r="K210" s="26"/>
      <c r="L210" s="54"/>
      <c r="M210" s="20"/>
    </row>
    <row r="211" spans="1:13" s="21" customFormat="1">
      <c r="A211" s="4"/>
      <c r="B211" s="12"/>
      <c r="C211" s="12" t="s">
        <v>43</v>
      </c>
      <c r="E211" s="29">
        <f t="shared" si="11"/>
        <v>10</v>
      </c>
      <c r="F211" s="29"/>
      <c r="G211" s="29"/>
      <c r="H211" s="59"/>
      <c r="I211" s="29">
        <f>I212</f>
        <v>10</v>
      </c>
      <c r="J211" s="29"/>
      <c r="K211" s="26"/>
      <c r="L211" s="54"/>
      <c r="M211" s="20"/>
    </row>
    <row r="212" spans="1:13">
      <c r="A212" s="15"/>
      <c r="B212" s="15"/>
      <c r="C212" s="15"/>
      <c r="D212" s="23" t="s">
        <v>158</v>
      </c>
      <c r="E212" s="30">
        <f t="shared" si="11"/>
        <v>10</v>
      </c>
      <c r="F212" s="63"/>
      <c r="G212" s="63"/>
      <c r="H212" s="63"/>
      <c r="I212" s="61">
        <v>10</v>
      </c>
      <c r="J212" s="63"/>
      <c r="K212" s="15"/>
      <c r="L212" s="54"/>
      <c r="M212" s="6"/>
    </row>
    <row r="213" spans="1:13">
      <c r="M213" s="6"/>
    </row>
  </sheetData>
  <mergeCells count="12">
    <mergeCell ref="A1:L1"/>
    <mergeCell ref="A2:L2"/>
    <mergeCell ref="C4:C5"/>
    <mergeCell ref="L4:L5"/>
    <mergeCell ref="K81:K84"/>
    <mergeCell ref="H3:L3"/>
    <mergeCell ref="A4:A5"/>
    <mergeCell ref="B4:B5"/>
    <mergeCell ref="D4:D5"/>
    <mergeCell ref="E4:J4"/>
    <mergeCell ref="K4:K5"/>
    <mergeCell ref="L81:L82"/>
  </mergeCells>
  <pageMargins left="0.70866141732283472" right="0.31496062992125984" top="0.35433070866141736" bottom="0.35433070866141736" header="0.31496062992125984" footer="0.31496062992125984"/>
  <pageSetup paperSize="9" scale="70" orientation="landscape" r:id="rId1"/>
  <headerFooter>
    <oddHeader>&amp;C&amp;P</oddHeader>
  </headerFooter>
</worksheet>
</file>

<file path=xl/worksheets/sheet5.xml><?xml version="1.0" encoding="utf-8"?>
<worksheet xmlns="http://schemas.openxmlformats.org/spreadsheetml/2006/main" xmlns:r="http://schemas.openxmlformats.org/officeDocument/2006/relationships">
  <dimension ref="A1:AG388"/>
  <sheetViews>
    <sheetView tabSelected="1" zoomScale="75" zoomScaleNormal="75" workbookViewId="0">
      <pane xSplit="1" ySplit="7" topLeftCell="B342" activePane="bottomRight" state="frozen"/>
      <selection pane="topRight" activeCell="B1" sqref="B1"/>
      <selection pane="bottomLeft" activeCell="A8" sqref="A8"/>
      <selection pane="bottomRight" activeCell="M6" sqref="M6"/>
    </sheetView>
  </sheetViews>
  <sheetFormatPr defaultColWidth="9.140625" defaultRowHeight="15.75"/>
  <cols>
    <col min="1" max="1" width="8.140625" style="50" customWidth="1"/>
    <col min="2" max="2" width="24.85546875" style="50" customWidth="1"/>
    <col min="3" max="3" width="20.28515625" style="50" customWidth="1"/>
    <col min="4" max="4" width="14.7109375" style="51" customWidth="1"/>
    <col min="5" max="5" width="10" style="51" customWidth="1"/>
    <col min="6" max="6" width="9.140625" style="51" customWidth="1"/>
    <col min="7" max="7" width="11.140625" style="51" customWidth="1"/>
    <col min="8" max="8" width="13.5703125" style="51" customWidth="1"/>
    <col min="9" max="9" width="11.42578125" style="51" customWidth="1"/>
    <col min="10" max="10" width="16.5703125" style="122" customWidth="1"/>
    <col min="11" max="11" width="18.140625" style="50" customWidth="1"/>
    <col min="12" max="12" width="10.85546875" style="50" bestFit="1" customWidth="1"/>
    <col min="13" max="13" width="9.140625" style="50"/>
    <col min="14" max="14" width="11" style="50" bestFit="1" customWidth="1"/>
    <col min="15" max="15" width="16.7109375" style="50" bestFit="1" customWidth="1"/>
    <col min="16" max="16384" width="9.140625" style="50"/>
  </cols>
  <sheetData>
    <row r="1" spans="1:18" ht="18.75">
      <c r="A1" s="118" t="s">
        <v>343</v>
      </c>
      <c r="B1" s="118"/>
      <c r="C1" s="118"/>
      <c r="D1" s="118"/>
      <c r="E1" s="118"/>
      <c r="F1" s="118"/>
      <c r="G1" s="118"/>
      <c r="H1" s="118"/>
      <c r="I1" s="118"/>
      <c r="J1" s="118"/>
      <c r="K1" s="118"/>
    </row>
    <row r="2" spans="1:18" s="49" customFormat="1" ht="39.75" customHeight="1">
      <c r="A2" s="119" t="s">
        <v>345</v>
      </c>
      <c r="B2" s="119"/>
      <c r="C2" s="119"/>
      <c r="D2" s="119"/>
      <c r="E2" s="119"/>
      <c r="F2" s="119"/>
      <c r="G2" s="119"/>
      <c r="H2" s="119"/>
      <c r="I2" s="119"/>
      <c r="J2" s="119"/>
      <c r="K2" s="119"/>
    </row>
    <row r="3" spans="1:18" s="49" customFormat="1" ht="24.75" customHeight="1">
      <c r="A3" s="120" t="s">
        <v>344</v>
      </c>
      <c r="B3" s="120"/>
      <c r="C3" s="120"/>
      <c r="D3" s="120"/>
      <c r="E3" s="120"/>
      <c r="F3" s="120"/>
      <c r="G3" s="120"/>
      <c r="H3" s="120"/>
      <c r="I3" s="120"/>
      <c r="J3" s="120"/>
      <c r="K3" s="120"/>
    </row>
    <row r="4" spans="1:18" ht="18.75" customHeight="1">
      <c r="G4" s="100" t="s">
        <v>31</v>
      </c>
      <c r="H4" s="100"/>
      <c r="I4" s="100"/>
      <c r="J4" s="100"/>
      <c r="K4" s="100"/>
    </row>
    <row r="5" spans="1:18" s="2" customFormat="1" ht="50.25" customHeight="1">
      <c r="A5" s="94" t="s">
        <v>0</v>
      </c>
      <c r="B5" s="95" t="s">
        <v>54</v>
      </c>
      <c r="C5" s="95" t="s">
        <v>32</v>
      </c>
      <c r="D5" s="111" t="s">
        <v>52</v>
      </c>
      <c r="E5" s="111"/>
      <c r="F5" s="111"/>
      <c r="G5" s="111"/>
      <c r="H5" s="111"/>
      <c r="I5" s="111"/>
      <c r="J5" s="112" t="s">
        <v>265</v>
      </c>
      <c r="K5" s="97"/>
      <c r="L5" s="6"/>
    </row>
    <row r="6" spans="1:18" s="2" customFormat="1" ht="63">
      <c r="A6" s="94"/>
      <c r="B6" s="95"/>
      <c r="C6" s="95"/>
      <c r="D6" s="7" t="s">
        <v>1</v>
      </c>
      <c r="E6" s="8" t="s">
        <v>2</v>
      </c>
      <c r="F6" s="8" t="s">
        <v>3</v>
      </c>
      <c r="G6" s="8" t="s">
        <v>4</v>
      </c>
      <c r="H6" s="8" t="s">
        <v>5</v>
      </c>
      <c r="I6" s="8" t="s">
        <v>266</v>
      </c>
      <c r="J6" s="86" t="s">
        <v>341</v>
      </c>
      <c r="K6" s="8" t="s">
        <v>263</v>
      </c>
      <c r="L6" s="6"/>
    </row>
    <row r="7" spans="1:18" s="2" customFormat="1" ht="36" customHeight="1">
      <c r="A7" s="9">
        <v>1</v>
      </c>
      <c r="B7" s="10">
        <v>2</v>
      </c>
      <c r="C7" s="10">
        <v>3</v>
      </c>
      <c r="D7" s="10" t="s">
        <v>49</v>
      </c>
      <c r="E7" s="10">
        <v>5</v>
      </c>
      <c r="F7" s="10">
        <v>6</v>
      </c>
      <c r="G7" s="10">
        <v>7</v>
      </c>
      <c r="H7" s="10">
        <v>8</v>
      </c>
      <c r="I7" s="10">
        <v>9</v>
      </c>
      <c r="J7" s="10">
        <v>10</v>
      </c>
      <c r="K7" s="9">
        <v>11</v>
      </c>
      <c r="L7" s="11"/>
    </row>
    <row r="8" spans="1:18" s="2" customFormat="1" ht="29.25" customHeight="1">
      <c r="A8" s="5"/>
      <c r="B8" s="12" t="s">
        <v>53</v>
      </c>
      <c r="C8" s="13"/>
      <c r="D8" s="29">
        <f>SUM(E8:I8)</f>
        <v>152225</v>
      </c>
      <c r="E8" s="29">
        <f>E9+E26+E29+E89+E133+E156+E185+E187+E229+E271</f>
        <v>2346</v>
      </c>
      <c r="F8" s="29">
        <f>F9+F26+F29+F89+F133+F156+F185+F187+F229+F271</f>
        <v>4209</v>
      </c>
      <c r="G8" s="29">
        <f>G9+G26+G29+G89+G133+G156+G185+G187+G229+G271</f>
        <v>12211</v>
      </c>
      <c r="H8" s="29">
        <f>H9+H26+H29+H89+H133+H156+H185+H187+H229+H271</f>
        <v>123672</v>
      </c>
      <c r="I8" s="29">
        <f>I9+I26+I29+I89+I133+I156+I185+I187+I229+I271</f>
        <v>9787</v>
      </c>
      <c r="J8" s="84">
        <f t="shared" ref="J8:K8" si="0">J9+J26+J29+J89+J133+J156+J185+J187+J229+J271</f>
        <v>0</v>
      </c>
      <c r="K8" s="29">
        <f t="shared" si="0"/>
        <v>0</v>
      </c>
      <c r="L8" s="16"/>
      <c r="M8" s="16"/>
      <c r="N8" s="16"/>
      <c r="O8" s="17"/>
      <c r="P8" s="16"/>
      <c r="Q8" s="16"/>
      <c r="R8" s="16"/>
    </row>
    <row r="9" spans="1:18" s="2" customFormat="1" ht="99.75" customHeight="1">
      <c r="A9" s="18">
        <v>1</v>
      </c>
      <c r="B9" s="12" t="s">
        <v>267</v>
      </c>
      <c r="C9" s="12"/>
      <c r="D9" s="29">
        <f>SUM(E9:I9)</f>
        <v>5803</v>
      </c>
      <c r="E9" s="29">
        <f>SUM(E10:E24)</f>
        <v>0</v>
      </c>
      <c r="F9" s="29">
        <f>SUM(F10:F24)</f>
        <v>0</v>
      </c>
      <c r="G9" s="29">
        <f>SUM(G10:G24)</f>
        <v>0</v>
      </c>
      <c r="H9" s="29">
        <f>H10+H22+H24</f>
        <v>5803</v>
      </c>
      <c r="I9" s="29">
        <f>SUM(I10:I24)</f>
        <v>0</v>
      </c>
      <c r="J9" s="84"/>
      <c r="K9" s="29"/>
      <c r="L9" s="6"/>
      <c r="M9" s="6"/>
      <c r="N9" s="6"/>
      <c r="O9" s="6"/>
      <c r="P9" s="6"/>
      <c r="Q9" s="6"/>
      <c r="R9" s="6"/>
    </row>
    <row r="10" spans="1:18" s="21" customFormat="1" ht="21.75" customHeight="1">
      <c r="A10" s="18"/>
      <c r="B10" s="12"/>
      <c r="C10" s="12" t="s">
        <v>39</v>
      </c>
      <c r="D10" s="29">
        <f>SUM(E10:I10)</f>
        <v>5304</v>
      </c>
      <c r="E10" s="29"/>
      <c r="F10" s="29"/>
      <c r="G10" s="29"/>
      <c r="H10" s="29">
        <f>SUM(H11:H21)</f>
        <v>5304</v>
      </c>
      <c r="I10" s="29">
        <f t="shared" ref="I10:J10" si="1">SUM(I11:I21)</f>
        <v>0</v>
      </c>
      <c r="J10" s="84">
        <f t="shared" si="1"/>
        <v>0</v>
      </c>
      <c r="K10" s="29"/>
      <c r="L10" s="6"/>
    </row>
    <row r="11" spans="1:18" s="2" customFormat="1" ht="21.75" customHeight="1">
      <c r="A11" s="22"/>
      <c r="B11" s="12"/>
      <c r="C11" s="23" t="s">
        <v>335</v>
      </c>
      <c r="D11" s="30">
        <f t="shared" ref="D11:D76" si="2">SUM(E11:I11)</f>
        <v>200</v>
      </c>
      <c r="E11" s="30"/>
      <c r="F11" s="30"/>
      <c r="G11" s="30"/>
      <c r="H11" s="35">
        <v>200</v>
      </c>
      <c r="I11" s="30"/>
      <c r="J11" s="108" t="s">
        <v>264</v>
      </c>
      <c r="K11" s="108">
        <f>H11+H12</f>
        <v>1200</v>
      </c>
      <c r="L11" s="6"/>
    </row>
    <row r="12" spans="1:18" s="2" customFormat="1" ht="21.75" customHeight="1">
      <c r="A12" s="22"/>
      <c r="B12" s="12"/>
      <c r="C12" s="23" t="s">
        <v>268</v>
      </c>
      <c r="D12" s="30">
        <f t="shared" si="2"/>
        <v>1000</v>
      </c>
      <c r="E12" s="30"/>
      <c r="F12" s="30"/>
      <c r="G12" s="30"/>
      <c r="H12" s="35">
        <v>1000</v>
      </c>
      <c r="I12" s="30"/>
      <c r="J12" s="108"/>
      <c r="K12" s="108"/>
      <c r="L12" s="6"/>
    </row>
    <row r="13" spans="1:18" s="2" customFormat="1" ht="21.75" customHeight="1">
      <c r="A13" s="22"/>
      <c r="B13" s="12"/>
      <c r="C13" s="23" t="s">
        <v>269</v>
      </c>
      <c r="D13" s="30">
        <f t="shared" si="2"/>
        <v>1000</v>
      </c>
      <c r="E13" s="30"/>
      <c r="F13" s="30"/>
      <c r="G13" s="30"/>
      <c r="H13" s="35">
        <v>1000</v>
      </c>
      <c r="I13" s="30"/>
      <c r="J13" s="108" t="s">
        <v>269</v>
      </c>
      <c r="K13" s="108">
        <f>H13+H14</f>
        <v>1360</v>
      </c>
      <c r="L13" s="6"/>
    </row>
    <row r="14" spans="1:18" s="2" customFormat="1" ht="21.75" customHeight="1">
      <c r="A14" s="22"/>
      <c r="B14" s="12"/>
      <c r="C14" s="23" t="s">
        <v>270</v>
      </c>
      <c r="D14" s="30">
        <f t="shared" si="2"/>
        <v>360</v>
      </c>
      <c r="E14" s="30"/>
      <c r="F14" s="30"/>
      <c r="G14" s="30"/>
      <c r="H14" s="35">
        <v>360</v>
      </c>
      <c r="I14" s="30"/>
      <c r="J14" s="108"/>
      <c r="K14" s="108"/>
      <c r="L14" s="6"/>
    </row>
    <row r="15" spans="1:18" s="2" customFormat="1" ht="21.75" customHeight="1">
      <c r="A15" s="22"/>
      <c r="B15" s="12"/>
      <c r="C15" s="23" t="s">
        <v>271</v>
      </c>
      <c r="D15" s="30">
        <f t="shared" si="2"/>
        <v>117</v>
      </c>
      <c r="E15" s="30"/>
      <c r="F15" s="30"/>
      <c r="G15" s="30"/>
      <c r="H15" s="35">
        <v>117</v>
      </c>
      <c r="I15" s="30"/>
      <c r="J15" s="108" t="s">
        <v>272</v>
      </c>
      <c r="K15" s="108">
        <f>H15+H16</f>
        <v>207</v>
      </c>
      <c r="L15" s="6"/>
    </row>
    <row r="16" spans="1:18" s="2" customFormat="1" ht="21.75" customHeight="1">
      <c r="A16" s="22"/>
      <c r="B16" s="12"/>
      <c r="C16" s="23" t="s">
        <v>339</v>
      </c>
      <c r="D16" s="30">
        <f t="shared" si="2"/>
        <v>90</v>
      </c>
      <c r="E16" s="30"/>
      <c r="F16" s="30"/>
      <c r="G16" s="30"/>
      <c r="H16" s="35">
        <v>90</v>
      </c>
      <c r="I16" s="30"/>
      <c r="J16" s="108"/>
      <c r="K16" s="108"/>
      <c r="L16" s="6"/>
    </row>
    <row r="17" spans="1:26" s="2" customFormat="1" ht="21.75" customHeight="1">
      <c r="A17" s="22"/>
      <c r="B17" s="12"/>
      <c r="C17" s="23" t="s">
        <v>273</v>
      </c>
      <c r="D17" s="30">
        <f t="shared" si="2"/>
        <v>810</v>
      </c>
      <c r="E17" s="30"/>
      <c r="F17" s="30"/>
      <c r="G17" s="30"/>
      <c r="H17" s="35">
        <v>810</v>
      </c>
      <c r="I17" s="30"/>
      <c r="J17" s="108" t="s">
        <v>274</v>
      </c>
      <c r="K17" s="108">
        <f>H17+H18</f>
        <v>1710</v>
      </c>
      <c r="L17" s="6"/>
    </row>
    <row r="18" spans="1:26" s="2" customFormat="1" ht="21.75" customHeight="1">
      <c r="A18" s="22"/>
      <c r="B18" s="12"/>
      <c r="C18" s="23" t="s">
        <v>274</v>
      </c>
      <c r="D18" s="30">
        <f t="shared" si="2"/>
        <v>900</v>
      </c>
      <c r="E18" s="30"/>
      <c r="F18" s="30"/>
      <c r="G18" s="30"/>
      <c r="H18" s="35">
        <v>900</v>
      </c>
      <c r="I18" s="30"/>
      <c r="J18" s="108"/>
      <c r="K18" s="108"/>
      <c r="L18" s="6"/>
    </row>
    <row r="19" spans="1:26" s="2" customFormat="1" ht="21.75" customHeight="1">
      <c r="A19" s="22"/>
      <c r="B19" s="12"/>
      <c r="C19" s="23" t="s">
        <v>275</v>
      </c>
      <c r="D19" s="30">
        <f t="shared" si="2"/>
        <v>400</v>
      </c>
      <c r="E19" s="30"/>
      <c r="F19" s="30"/>
      <c r="G19" s="30"/>
      <c r="H19" s="35">
        <v>400</v>
      </c>
      <c r="I19" s="30"/>
      <c r="J19" s="87" t="s">
        <v>276</v>
      </c>
      <c r="K19" s="71">
        <f>H19</f>
        <v>400</v>
      </c>
      <c r="L19" s="6"/>
    </row>
    <row r="20" spans="1:26" s="2" customFormat="1" ht="24" customHeight="1">
      <c r="A20" s="22"/>
      <c r="B20" s="12"/>
      <c r="C20" s="23" t="s">
        <v>277</v>
      </c>
      <c r="D20" s="30">
        <f t="shared" si="2"/>
        <v>280</v>
      </c>
      <c r="E20" s="30"/>
      <c r="F20" s="30"/>
      <c r="G20" s="30"/>
      <c r="H20" s="35">
        <v>280</v>
      </c>
      <c r="I20" s="30"/>
      <c r="J20" s="108" t="s">
        <v>278</v>
      </c>
      <c r="K20" s="108">
        <f>H20+H21</f>
        <v>427</v>
      </c>
      <c r="L20" s="6"/>
    </row>
    <row r="21" spans="1:26" s="2" customFormat="1" ht="24" customHeight="1">
      <c r="A21" s="22"/>
      <c r="B21" s="12"/>
      <c r="C21" s="23" t="s">
        <v>278</v>
      </c>
      <c r="D21" s="30">
        <f t="shared" si="2"/>
        <v>147</v>
      </c>
      <c r="E21" s="30"/>
      <c r="F21" s="30"/>
      <c r="G21" s="30"/>
      <c r="H21" s="35">
        <v>147</v>
      </c>
      <c r="I21" s="30"/>
      <c r="J21" s="108"/>
      <c r="K21" s="108"/>
      <c r="L21" s="6"/>
    </row>
    <row r="22" spans="1:26" s="21" customFormat="1" ht="21.75" customHeight="1">
      <c r="A22" s="5"/>
      <c r="B22" s="12"/>
      <c r="C22" s="12" t="s">
        <v>42</v>
      </c>
      <c r="D22" s="29">
        <f t="shared" si="2"/>
        <v>300</v>
      </c>
      <c r="E22" s="29"/>
      <c r="F22" s="29"/>
      <c r="G22" s="29"/>
      <c r="H22" s="29">
        <f>H23</f>
        <v>300</v>
      </c>
      <c r="I22" s="29"/>
      <c r="J22" s="84"/>
      <c r="K22" s="82"/>
      <c r="L22" s="6"/>
    </row>
    <row r="23" spans="1:26" s="2" customFormat="1" ht="21.75" customHeight="1">
      <c r="A23" s="10"/>
      <c r="B23" s="12"/>
      <c r="C23" s="23" t="s">
        <v>279</v>
      </c>
      <c r="D23" s="30">
        <f t="shared" si="2"/>
        <v>300</v>
      </c>
      <c r="E23" s="30"/>
      <c r="F23" s="30"/>
      <c r="G23" s="30"/>
      <c r="H23" s="35">
        <v>300</v>
      </c>
      <c r="I23" s="30"/>
      <c r="J23" s="87" t="s">
        <v>280</v>
      </c>
      <c r="K23" s="71">
        <f>H23</f>
        <v>300</v>
      </c>
      <c r="L23" s="6"/>
    </row>
    <row r="24" spans="1:26" s="21" customFormat="1" ht="21.75" customHeight="1">
      <c r="A24" s="5"/>
      <c r="B24" s="12"/>
      <c r="C24" s="12" t="s">
        <v>40</v>
      </c>
      <c r="D24" s="29">
        <f t="shared" si="2"/>
        <v>199</v>
      </c>
      <c r="E24" s="29"/>
      <c r="F24" s="29"/>
      <c r="G24" s="29"/>
      <c r="H24" s="29">
        <f>H25</f>
        <v>199</v>
      </c>
      <c r="I24" s="29"/>
      <c r="J24" s="84"/>
      <c r="K24" s="82"/>
      <c r="L24" s="6"/>
    </row>
    <row r="25" spans="1:26" s="2" customFormat="1" ht="21.75" customHeight="1">
      <c r="A25" s="10"/>
      <c r="B25" s="12"/>
      <c r="C25" s="23" t="s">
        <v>281</v>
      </c>
      <c r="D25" s="30">
        <f t="shared" si="2"/>
        <v>199</v>
      </c>
      <c r="E25" s="30"/>
      <c r="F25" s="30"/>
      <c r="G25" s="30"/>
      <c r="H25" s="35">
        <v>199</v>
      </c>
      <c r="I25" s="30"/>
      <c r="J25" s="85" t="s">
        <v>282</v>
      </c>
      <c r="K25" s="71">
        <f>H25</f>
        <v>199</v>
      </c>
      <c r="L25" s="6"/>
    </row>
    <row r="26" spans="1:26" s="2" customFormat="1" ht="72.75" customHeight="1">
      <c r="A26" s="5">
        <v>2</v>
      </c>
      <c r="B26" s="12" t="s">
        <v>283</v>
      </c>
      <c r="C26" s="12"/>
      <c r="D26" s="29">
        <f t="shared" si="2"/>
        <v>500</v>
      </c>
      <c r="E26" s="30">
        <f>SUM(E27:E27)</f>
        <v>0</v>
      </c>
      <c r="F26" s="30">
        <f>SUM(F27:F27)</f>
        <v>0</v>
      </c>
      <c r="G26" s="30">
        <f>SUM(G27:G27)</f>
        <v>0</v>
      </c>
      <c r="H26" s="29">
        <f>H27</f>
        <v>500</v>
      </c>
      <c r="I26" s="30">
        <f>SUM(I27:I27)</f>
        <v>0</v>
      </c>
      <c r="J26" s="87"/>
      <c r="K26" s="82"/>
      <c r="L26" s="6"/>
    </row>
    <row r="27" spans="1:26" s="21" customFormat="1" ht="24.75" customHeight="1">
      <c r="A27" s="5"/>
      <c r="B27" s="12"/>
      <c r="C27" s="12" t="s">
        <v>41</v>
      </c>
      <c r="D27" s="29">
        <f t="shared" si="2"/>
        <v>500</v>
      </c>
      <c r="E27" s="29"/>
      <c r="F27" s="29"/>
      <c r="G27" s="29"/>
      <c r="H27" s="29">
        <f>H28</f>
        <v>500</v>
      </c>
      <c r="I27" s="29"/>
      <c r="J27" s="84"/>
      <c r="K27" s="82"/>
      <c r="L27" s="6"/>
    </row>
    <row r="28" spans="1:26" s="2" customFormat="1" ht="24.75" customHeight="1">
      <c r="A28" s="10"/>
      <c r="B28" s="12"/>
      <c r="C28" s="23" t="s">
        <v>92</v>
      </c>
      <c r="D28" s="30">
        <f t="shared" si="2"/>
        <v>500</v>
      </c>
      <c r="E28" s="30"/>
      <c r="F28" s="30"/>
      <c r="G28" s="30"/>
      <c r="H28" s="30">
        <v>500</v>
      </c>
      <c r="I28" s="30"/>
      <c r="J28" s="87" t="s">
        <v>89</v>
      </c>
      <c r="K28" s="71">
        <f>H28</f>
        <v>500</v>
      </c>
      <c r="L28" s="6"/>
    </row>
    <row r="29" spans="1:26" s="21" customFormat="1" ht="142.5" customHeight="1">
      <c r="A29" s="5">
        <v>3</v>
      </c>
      <c r="B29" s="12" t="s">
        <v>337</v>
      </c>
      <c r="C29" s="27"/>
      <c r="D29" s="29">
        <f t="shared" si="2"/>
        <v>60579</v>
      </c>
      <c r="E29" s="29">
        <f>E30+E51</f>
        <v>0</v>
      </c>
      <c r="F29" s="29">
        <f>F30+F51</f>
        <v>0</v>
      </c>
      <c r="G29" s="29">
        <f>G30+G51</f>
        <v>0</v>
      </c>
      <c r="H29" s="29">
        <f>H30+H51</f>
        <v>60579</v>
      </c>
      <c r="I29" s="29">
        <f t="shared" ref="I29:J29" si="3">I30+I51</f>
        <v>0</v>
      </c>
      <c r="J29" s="84">
        <f t="shared" si="3"/>
        <v>0</v>
      </c>
      <c r="K29" s="29"/>
      <c r="L29" s="6"/>
      <c r="M29" s="20"/>
      <c r="N29" s="20"/>
      <c r="O29" s="20"/>
      <c r="P29" s="20"/>
      <c r="Q29" s="20"/>
      <c r="R29" s="20"/>
      <c r="S29" s="20"/>
      <c r="T29" s="20"/>
      <c r="U29" s="20"/>
      <c r="V29" s="20"/>
      <c r="W29" s="20"/>
      <c r="X29" s="20"/>
      <c r="Y29" s="20"/>
      <c r="Z29" s="20"/>
    </row>
    <row r="30" spans="1:26" s="2" customFormat="1" ht="120" customHeight="1">
      <c r="A30" s="22" t="s">
        <v>7</v>
      </c>
      <c r="B30" s="28" t="s">
        <v>8</v>
      </c>
      <c r="C30" s="28"/>
      <c r="D30" s="29">
        <f t="shared" si="2"/>
        <v>21492</v>
      </c>
      <c r="E30" s="30">
        <f>SUM(E31:E49)</f>
        <v>0</v>
      </c>
      <c r="F30" s="30">
        <f>SUM(F31:F49)</f>
        <v>0</v>
      </c>
      <c r="G30" s="30">
        <f>SUM(G31:G49)</f>
        <v>0</v>
      </c>
      <c r="H30" s="29">
        <f>H31+H32+H46+H49+H33</f>
        <v>21492</v>
      </c>
      <c r="I30" s="30">
        <f>SUM(I31:I49)</f>
        <v>0</v>
      </c>
      <c r="J30" s="87"/>
      <c r="K30" s="83"/>
      <c r="L30" s="6"/>
      <c r="M30" s="6"/>
      <c r="N30" s="6"/>
      <c r="O30" s="6"/>
      <c r="P30" s="6"/>
      <c r="Q30" s="6"/>
      <c r="R30" s="6"/>
      <c r="S30" s="6"/>
      <c r="T30" s="6"/>
      <c r="U30" s="6"/>
      <c r="V30" s="6"/>
      <c r="W30" s="6"/>
      <c r="X30" s="6"/>
      <c r="Y30" s="6"/>
      <c r="Z30" s="6"/>
    </row>
    <row r="31" spans="1:26" s="2" customFormat="1" ht="47.25">
      <c r="A31" s="9"/>
      <c r="B31" s="28"/>
      <c r="C31" s="28" t="s">
        <v>55</v>
      </c>
      <c r="D31" s="29">
        <f t="shared" si="2"/>
        <v>5649.6</v>
      </c>
      <c r="E31" s="30"/>
      <c r="F31" s="63"/>
      <c r="G31" s="30"/>
      <c r="H31" s="30">
        <v>5649.6</v>
      </c>
      <c r="I31" s="30"/>
      <c r="J31" s="87"/>
      <c r="K31" s="78"/>
      <c r="L31" s="6"/>
    </row>
    <row r="32" spans="1:26" s="2" customFormat="1" ht="47.25">
      <c r="A32" s="9"/>
      <c r="B32" s="28"/>
      <c r="C32" s="28" t="s">
        <v>56</v>
      </c>
      <c r="D32" s="29">
        <f t="shared" si="2"/>
        <v>2118.6</v>
      </c>
      <c r="E32" s="30"/>
      <c r="F32" s="30"/>
      <c r="G32" s="30"/>
      <c r="H32" s="30">
        <v>2118.6</v>
      </c>
      <c r="I32" s="30"/>
      <c r="J32" s="87"/>
      <c r="K32" s="78"/>
      <c r="L32" s="6"/>
    </row>
    <row r="33" spans="1:12" s="21" customFormat="1" ht="18.75" customHeight="1">
      <c r="A33" s="4"/>
      <c r="B33" s="32"/>
      <c r="C33" s="12" t="s">
        <v>41</v>
      </c>
      <c r="D33" s="29">
        <f t="shared" si="2"/>
        <v>12999.000000000002</v>
      </c>
      <c r="E33" s="29"/>
      <c r="F33" s="29"/>
      <c r="G33" s="29"/>
      <c r="H33" s="29">
        <f>SUM(H34:H45)</f>
        <v>12999.000000000002</v>
      </c>
      <c r="I33" s="29">
        <f t="shared" ref="I33:J33" si="4">SUM(I34:I45)</f>
        <v>0</v>
      </c>
      <c r="J33" s="84">
        <f t="shared" si="4"/>
        <v>0</v>
      </c>
      <c r="K33" s="29"/>
      <c r="L33" s="6"/>
    </row>
    <row r="34" spans="1:12" s="2" customFormat="1" ht="36" customHeight="1">
      <c r="A34" s="9"/>
      <c r="B34" s="28"/>
      <c r="C34" s="23" t="s">
        <v>338</v>
      </c>
      <c r="D34" s="30">
        <f t="shared" si="2"/>
        <v>345</v>
      </c>
      <c r="E34" s="30"/>
      <c r="F34" s="30"/>
      <c r="G34" s="30"/>
      <c r="H34" s="35">
        <v>345</v>
      </c>
      <c r="I34" s="30"/>
      <c r="J34" s="108" t="s">
        <v>82</v>
      </c>
      <c r="K34" s="109">
        <f>H34+H35+H36</f>
        <v>3277.3</v>
      </c>
      <c r="L34" s="6"/>
    </row>
    <row r="35" spans="1:12" s="2" customFormat="1" ht="18.75" customHeight="1">
      <c r="A35" s="9"/>
      <c r="B35" s="28"/>
      <c r="C35" s="23" t="s">
        <v>82</v>
      </c>
      <c r="D35" s="30">
        <f t="shared" si="2"/>
        <v>2797.3</v>
      </c>
      <c r="E35" s="30"/>
      <c r="F35" s="30"/>
      <c r="G35" s="30"/>
      <c r="H35" s="35">
        <v>2797.3</v>
      </c>
      <c r="I35" s="30"/>
      <c r="J35" s="108"/>
      <c r="K35" s="109"/>
      <c r="L35" s="6"/>
    </row>
    <row r="36" spans="1:12" s="2" customFormat="1" ht="18.75" customHeight="1">
      <c r="A36" s="9"/>
      <c r="B36" s="28"/>
      <c r="C36" s="23" t="s">
        <v>83</v>
      </c>
      <c r="D36" s="30">
        <f t="shared" si="2"/>
        <v>135</v>
      </c>
      <c r="E36" s="30"/>
      <c r="F36" s="30"/>
      <c r="G36" s="30"/>
      <c r="H36" s="35">
        <v>135</v>
      </c>
      <c r="I36" s="30"/>
      <c r="J36" s="108"/>
      <c r="K36" s="109"/>
      <c r="L36" s="6"/>
    </row>
    <row r="37" spans="1:12" s="2" customFormat="1" ht="18.75" customHeight="1">
      <c r="A37" s="9"/>
      <c r="B37" s="28"/>
      <c r="C37" s="23" t="s">
        <v>84</v>
      </c>
      <c r="D37" s="30">
        <f t="shared" si="2"/>
        <v>505.9</v>
      </c>
      <c r="E37" s="30"/>
      <c r="F37" s="30"/>
      <c r="G37" s="30"/>
      <c r="H37" s="35">
        <v>505.9</v>
      </c>
      <c r="I37" s="30"/>
      <c r="J37" s="85" t="s">
        <v>84</v>
      </c>
      <c r="K37" s="79">
        <f>H37</f>
        <v>505.9</v>
      </c>
      <c r="L37" s="6"/>
    </row>
    <row r="38" spans="1:12" s="2" customFormat="1" ht="18.75" customHeight="1">
      <c r="A38" s="9"/>
      <c r="B38" s="28"/>
      <c r="C38" s="23" t="s">
        <v>85</v>
      </c>
      <c r="D38" s="30">
        <f t="shared" si="2"/>
        <v>1935</v>
      </c>
      <c r="E38" s="30"/>
      <c r="F38" s="30"/>
      <c r="G38" s="30"/>
      <c r="H38" s="35">
        <v>1935</v>
      </c>
      <c r="I38" s="30"/>
      <c r="J38" s="108" t="s">
        <v>85</v>
      </c>
      <c r="K38" s="109">
        <f>H38+H39+H40</f>
        <v>4281</v>
      </c>
      <c r="L38" s="6"/>
    </row>
    <row r="39" spans="1:12" s="2" customFormat="1" ht="18.75" customHeight="1">
      <c r="A39" s="9"/>
      <c r="B39" s="28"/>
      <c r="C39" s="23" t="s">
        <v>86</v>
      </c>
      <c r="D39" s="30">
        <f t="shared" si="2"/>
        <v>811.4</v>
      </c>
      <c r="E39" s="30"/>
      <c r="F39" s="30"/>
      <c r="G39" s="30"/>
      <c r="H39" s="35">
        <v>811.4</v>
      </c>
      <c r="I39" s="30"/>
      <c r="J39" s="108"/>
      <c r="K39" s="109"/>
      <c r="L39" s="6"/>
    </row>
    <row r="40" spans="1:12" s="2" customFormat="1" ht="18.75" customHeight="1">
      <c r="A40" s="9"/>
      <c r="B40" s="28"/>
      <c r="C40" s="23" t="s">
        <v>87</v>
      </c>
      <c r="D40" s="30">
        <f t="shared" si="2"/>
        <v>1534.6</v>
      </c>
      <c r="E40" s="30"/>
      <c r="F40" s="30"/>
      <c r="G40" s="30"/>
      <c r="H40" s="35">
        <v>1534.6</v>
      </c>
      <c r="I40" s="30"/>
      <c r="J40" s="108"/>
      <c r="K40" s="109"/>
      <c r="L40" s="6"/>
    </row>
    <row r="41" spans="1:12" s="2" customFormat="1" ht="18.75" customHeight="1">
      <c r="A41" s="9"/>
      <c r="B41" s="28"/>
      <c r="C41" s="23" t="s">
        <v>88</v>
      </c>
      <c r="D41" s="30">
        <f t="shared" si="2"/>
        <v>536.70000000000005</v>
      </c>
      <c r="E41" s="30"/>
      <c r="F41" s="30"/>
      <c r="G41" s="30"/>
      <c r="H41" s="35">
        <v>536.70000000000005</v>
      </c>
      <c r="I41" s="30"/>
      <c r="J41" s="108" t="s">
        <v>89</v>
      </c>
      <c r="K41" s="109">
        <f>H41+H42+H43</f>
        <v>2934.1000000000004</v>
      </c>
      <c r="L41" s="6"/>
    </row>
    <row r="42" spans="1:12" s="2" customFormat="1" ht="18.75" customHeight="1">
      <c r="A42" s="9"/>
      <c r="B42" s="28"/>
      <c r="C42" s="23" t="s">
        <v>89</v>
      </c>
      <c r="D42" s="30">
        <f t="shared" si="2"/>
        <v>1737.4</v>
      </c>
      <c r="E42" s="30"/>
      <c r="F42" s="30"/>
      <c r="G42" s="30"/>
      <c r="H42" s="35">
        <v>1737.4</v>
      </c>
      <c r="I42" s="30"/>
      <c r="J42" s="108"/>
      <c r="K42" s="109"/>
      <c r="L42" s="6"/>
    </row>
    <row r="43" spans="1:12" s="2" customFormat="1" ht="18.75" customHeight="1">
      <c r="A43" s="9"/>
      <c r="B43" s="28"/>
      <c r="C43" s="23" t="s">
        <v>92</v>
      </c>
      <c r="D43" s="30">
        <f>SUM(E43:I43)</f>
        <v>660</v>
      </c>
      <c r="E43" s="30"/>
      <c r="F43" s="30"/>
      <c r="G43" s="30"/>
      <c r="H43" s="35">
        <v>660</v>
      </c>
      <c r="I43" s="30"/>
      <c r="J43" s="108"/>
      <c r="K43" s="109"/>
      <c r="L43" s="6"/>
    </row>
    <row r="44" spans="1:12" s="2" customFormat="1" ht="18.75" customHeight="1">
      <c r="A44" s="9"/>
      <c r="B44" s="28"/>
      <c r="C44" s="23" t="s">
        <v>90</v>
      </c>
      <c r="D44" s="30">
        <f t="shared" si="2"/>
        <v>1385.7</v>
      </c>
      <c r="E44" s="30"/>
      <c r="F44" s="30"/>
      <c r="G44" s="30"/>
      <c r="H44" s="35">
        <v>1385.7</v>
      </c>
      <c r="I44" s="30"/>
      <c r="J44" s="109" t="s">
        <v>152</v>
      </c>
      <c r="K44" s="109">
        <f>H44+H45</f>
        <v>2000.7</v>
      </c>
      <c r="L44" s="6"/>
    </row>
    <row r="45" spans="1:12" s="2" customFormat="1" ht="18.75" customHeight="1">
      <c r="A45" s="9"/>
      <c r="B45" s="28"/>
      <c r="C45" s="23" t="s">
        <v>91</v>
      </c>
      <c r="D45" s="30">
        <f t="shared" si="2"/>
        <v>615</v>
      </c>
      <c r="E45" s="30"/>
      <c r="F45" s="30"/>
      <c r="G45" s="30"/>
      <c r="H45" s="35">
        <v>615</v>
      </c>
      <c r="I45" s="30"/>
      <c r="J45" s="109"/>
      <c r="K45" s="109"/>
      <c r="L45" s="6"/>
    </row>
    <row r="46" spans="1:12" s="21" customFormat="1" ht="18.75" customHeight="1">
      <c r="A46" s="4"/>
      <c r="B46" s="32"/>
      <c r="C46" s="12" t="s">
        <v>39</v>
      </c>
      <c r="D46" s="29">
        <f t="shared" si="2"/>
        <v>678</v>
      </c>
      <c r="E46" s="29"/>
      <c r="F46" s="29"/>
      <c r="G46" s="29"/>
      <c r="H46" s="29">
        <f>H47+H48</f>
        <v>678</v>
      </c>
      <c r="I46" s="29"/>
      <c r="J46" s="84"/>
      <c r="K46" s="84"/>
      <c r="L46" s="6"/>
    </row>
    <row r="47" spans="1:12" s="2" customFormat="1" ht="18.75" customHeight="1">
      <c r="A47" s="9"/>
      <c r="B47" s="28"/>
      <c r="C47" s="23" t="s">
        <v>268</v>
      </c>
      <c r="D47" s="30">
        <f t="shared" si="2"/>
        <v>91</v>
      </c>
      <c r="E47" s="30"/>
      <c r="F47" s="30"/>
      <c r="G47" s="30"/>
      <c r="H47" s="35">
        <v>91</v>
      </c>
      <c r="I47" s="30"/>
      <c r="J47" s="87" t="s">
        <v>264</v>
      </c>
      <c r="K47" s="79">
        <f>H47</f>
        <v>91</v>
      </c>
      <c r="L47" s="6"/>
    </row>
    <row r="48" spans="1:12" s="2" customFormat="1" ht="31.5">
      <c r="A48" s="9"/>
      <c r="B48" s="28"/>
      <c r="C48" s="23" t="s">
        <v>278</v>
      </c>
      <c r="D48" s="30">
        <f t="shared" si="2"/>
        <v>587</v>
      </c>
      <c r="E48" s="30"/>
      <c r="F48" s="30"/>
      <c r="G48" s="30"/>
      <c r="H48" s="35">
        <v>587</v>
      </c>
      <c r="I48" s="30"/>
      <c r="J48" s="85" t="s">
        <v>278</v>
      </c>
      <c r="K48" s="79">
        <f>H48</f>
        <v>587</v>
      </c>
      <c r="L48" s="6"/>
    </row>
    <row r="49" spans="1:25" s="21" customFormat="1" ht="22.5" customHeight="1">
      <c r="A49" s="4"/>
      <c r="B49" s="32"/>
      <c r="C49" s="12" t="s">
        <v>42</v>
      </c>
      <c r="D49" s="29">
        <f t="shared" si="2"/>
        <v>46.8</v>
      </c>
      <c r="E49" s="29"/>
      <c r="F49" s="29"/>
      <c r="G49" s="29"/>
      <c r="H49" s="29">
        <f>H50</f>
        <v>46.8</v>
      </c>
      <c r="I49" s="29"/>
      <c r="J49" s="84"/>
      <c r="K49" s="84"/>
      <c r="L49" s="6"/>
    </row>
    <row r="50" spans="1:25" s="21" customFormat="1" ht="22.5" customHeight="1">
      <c r="A50" s="4"/>
      <c r="B50" s="32"/>
      <c r="C50" s="23" t="s">
        <v>279</v>
      </c>
      <c r="D50" s="30">
        <f t="shared" si="2"/>
        <v>46.8</v>
      </c>
      <c r="E50" s="29"/>
      <c r="F50" s="29"/>
      <c r="G50" s="29"/>
      <c r="H50" s="35">
        <v>46.8</v>
      </c>
      <c r="I50" s="29"/>
      <c r="J50" s="87" t="s">
        <v>280</v>
      </c>
      <c r="K50" s="79">
        <f>H50</f>
        <v>46.8</v>
      </c>
      <c r="L50" s="6"/>
    </row>
    <row r="51" spans="1:25" s="2" customFormat="1" ht="132.75" customHeight="1">
      <c r="A51" s="9" t="s">
        <v>9</v>
      </c>
      <c r="B51" s="28" t="s">
        <v>10</v>
      </c>
      <c r="C51" s="28"/>
      <c r="D51" s="29">
        <f t="shared" si="2"/>
        <v>39087</v>
      </c>
      <c r="E51" s="30">
        <f>SUM(E52:E87)</f>
        <v>0</v>
      </c>
      <c r="F51" s="30">
        <f>SUM(F52:F87)</f>
        <v>0</v>
      </c>
      <c r="G51" s="30">
        <f>SUM(G52:G87)</f>
        <v>0</v>
      </c>
      <c r="H51" s="29">
        <f>H52+H53+H66+H87</f>
        <v>39087</v>
      </c>
      <c r="I51" s="29">
        <f t="shared" ref="I51:J51" si="5">I52+I53+I66+I87</f>
        <v>0</v>
      </c>
      <c r="J51" s="84">
        <f t="shared" si="5"/>
        <v>0</v>
      </c>
      <c r="K51" s="29"/>
      <c r="L51" s="6"/>
      <c r="M51" s="6"/>
      <c r="N51" s="6"/>
      <c r="O51" s="6"/>
      <c r="P51" s="6"/>
      <c r="Q51" s="6"/>
      <c r="R51" s="6"/>
      <c r="S51" s="6"/>
      <c r="T51" s="6"/>
      <c r="U51" s="6"/>
      <c r="V51" s="6"/>
      <c r="W51" s="6"/>
      <c r="X51" s="6"/>
      <c r="Y51" s="6"/>
    </row>
    <row r="52" spans="1:25" s="21" customFormat="1" ht="21" customHeight="1">
      <c r="A52" s="4"/>
      <c r="B52" s="32"/>
      <c r="C52" s="32" t="s">
        <v>33</v>
      </c>
      <c r="D52" s="29">
        <f t="shared" si="2"/>
        <v>1200</v>
      </c>
      <c r="E52" s="29"/>
      <c r="F52" s="29"/>
      <c r="G52" s="29"/>
      <c r="H52" s="29">
        <v>1200</v>
      </c>
      <c r="I52" s="29"/>
      <c r="J52" s="84"/>
      <c r="K52" s="71"/>
      <c r="L52" s="6"/>
    </row>
    <row r="53" spans="1:25" s="21" customFormat="1" ht="21" customHeight="1">
      <c r="A53" s="4"/>
      <c r="B53" s="32"/>
      <c r="C53" s="12" t="s">
        <v>41</v>
      </c>
      <c r="D53" s="29">
        <f t="shared" si="2"/>
        <v>15173</v>
      </c>
      <c r="E53" s="29"/>
      <c r="F53" s="29"/>
      <c r="G53" s="29"/>
      <c r="H53" s="29">
        <f>SUM(H54:H65)</f>
        <v>15173</v>
      </c>
      <c r="I53" s="29">
        <f t="shared" ref="I53:J53" si="6">SUM(I54:I65)</f>
        <v>0</v>
      </c>
      <c r="J53" s="84">
        <f t="shared" si="6"/>
        <v>0</v>
      </c>
      <c r="K53" s="29"/>
      <c r="L53" s="6"/>
    </row>
    <row r="54" spans="1:25" s="2" customFormat="1" ht="21" customHeight="1">
      <c r="A54" s="9"/>
      <c r="B54" s="28"/>
      <c r="C54" s="23" t="s">
        <v>82</v>
      </c>
      <c r="D54" s="30">
        <f t="shared" si="2"/>
        <v>2000</v>
      </c>
      <c r="E54" s="30"/>
      <c r="F54" s="30"/>
      <c r="G54" s="30"/>
      <c r="H54" s="35">
        <v>2000</v>
      </c>
      <c r="I54" s="30"/>
      <c r="J54" s="108" t="s">
        <v>82</v>
      </c>
      <c r="K54" s="108">
        <f>H54+H55+H56</f>
        <v>3740</v>
      </c>
      <c r="L54" s="6"/>
    </row>
    <row r="55" spans="1:25" s="2" customFormat="1" ht="21" customHeight="1">
      <c r="A55" s="9"/>
      <c r="B55" s="28"/>
      <c r="C55" s="23" t="s">
        <v>338</v>
      </c>
      <c r="D55" s="30">
        <f t="shared" si="2"/>
        <v>990</v>
      </c>
      <c r="E55" s="30"/>
      <c r="F55" s="30"/>
      <c r="G55" s="30"/>
      <c r="H55" s="35">
        <v>990</v>
      </c>
      <c r="I55" s="30"/>
      <c r="J55" s="108"/>
      <c r="K55" s="108"/>
      <c r="L55" s="6"/>
    </row>
    <row r="56" spans="1:25" s="2" customFormat="1" ht="21" customHeight="1">
      <c r="A56" s="9"/>
      <c r="B56" s="28"/>
      <c r="C56" s="23" t="s">
        <v>284</v>
      </c>
      <c r="D56" s="30">
        <f t="shared" si="2"/>
        <v>750</v>
      </c>
      <c r="E56" s="30"/>
      <c r="F56" s="30"/>
      <c r="G56" s="30"/>
      <c r="H56" s="35">
        <v>750</v>
      </c>
      <c r="I56" s="30"/>
      <c r="J56" s="108"/>
      <c r="K56" s="108"/>
      <c r="L56" s="6"/>
    </row>
    <row r="57" spans="1:25" s="2" customFormat="1" ht="21" customHeight="1">
      <c r="A57" s="9"/>
      <c r="B57" s="28"/>
      <c r="C57" s="23" t="s">
        <v>285</v>
      </c>
      <c r="D57" s="30">
        <f t="shared" si="2"/>
        <v>100</v>
      </c>
      <c r="E57" s="30"/>
      <c r="F57" s="30"/>
      <c r="G57" s="30"/>
      <c r="H57" s="35">
        <v>100</v>
      </c>
      <c r="I57" s="30"/>
      <c r="J57" s="85" t="s">
        <v>285</v>
      </c>
      <c r="K57" s="71">
        <f>H57</f>
        <v>100</v>
      </c>
      <c r="L57" s="6"/>
    </row>
    <row r="58" spans="1:25" s="2" customFormat="1" ht="21" customHeight="1">
      <c r="A58" s="9"/>
      <c r="B58" s="28"/>
      <c r="C58" s="23" t="s">
        <v>85</v>
      </c>
      <c r="D58" s="30">
        <f t="shared" si="2"/>
        <v>2500</v>
      </c>
      <c r="E58" s="30"/>
      <c r="F58" s="30"/>
      <c r="G58" s="30"/>
      <c r="H58" s="35">
        <v>2500</v>
      </c>
      <c r="I58" s="30"/>
      <c r="J58" s="108" t="s">
        <v>85</v>
      </c>
      <c r="K58" s="108">
        <f>H58+H59+H60</f>
        <v>5303</v>
      </c>
      <c r="L58" s="6"/>
    </row>
    <row r="59" spans="1:25" s="2" customFormat="1" ht="21" customHeight="1">
      <c r="A59" s="9"/>
      <c r="B59" s="28"/>
      <c r="C59" s="23" t="s">
        <v>86</v>
      </c>
      <c r="D59" s="30">
        <f t="shared" si="2"/>
        <v>1503</v>
      </c>
      <c r="E59" s="30"/>
      <c r="F59" s="30"/>
      <c r="G59" s="30"/>
      <c r="H59" s="35">
        <v>1503</v>
      </c>
      <c r="I59" s="30"/>
      <c r="J59" s="108"/>
      <c r="K59" s="108"/>
      <c r="L59" s="6"/>
    </row>
    <row r="60" spans="1:25" s="2" customFormat="1" ht="21" customHeight="1">
      <c r="A60" s="9"/>
      <c r="B60" s="28"/>
      <c r="C60" s="23" t="s">
        <v>87</v>
      </c>
      <c r="D60" s="30">
        <f t="shared" si="2"/>
        <v>1300</v>
      </c>
      <c r="E60" s="30"/>
      <c r="F60" s="30"/>
      <c r="G60" s="30"/>
      <c r="H60" s="35">
        <v>1300</v>
      </c>
      <c r="I60" s="30"/>
      <c r="J60" s="108"/>
      <c r="K60" s="108"/>
      <c r="L60" s="6"/>
    </row>
    <row r="61" spans="1:25" s="2" customFormat="1" ht="21" customHeight="1">
      <c r="A61" s="9"/>
      <c r="B61" s="28"/>
      <c r="C61" s="23" t="s">
        <v>88</v>
      </c>
      <c r="D61" s="30">
        <f t="shared" si="2"/>
        <v>580</v>
      </c>
      <c r="E61" s="30"/>
      <c r="F61" s="30"/>
      <c r="G61" s="30"/>
      <c r="H61" s="35">
        <v>580</v>
      </c>
      <c r="I61" s="30"/>
      <c r="J61" s="108" t="s">
        <v>89</v>
      </c>
      <c r="K61" s="108">
        <f>H61+H62+H63</f>
        <v>3280</v>
      </c>
      <c r="L61" s="6"/>
    </row>
    <row r="62" spans="1:25" s="2" customFormat="1" ht="21" customHeight="1">
      <c r="A62" s="9"/>
      <c r="B62" s="28"/>
      <c r="C62" s="23" t="s">
        <v>89</v>
      </c>
      <c r="D62" s="30">
        <f t="shared" si="2"/>
        <v>1500</v>
      </c>
      <c r="E62" s="30"/>
      <c r="F62" s="30"/>
      <c r="G62" s="30"/>
      <c r="H62" s="35">
        <v>1500</v>
      </c>
      <c r="I62" s="30"/>
      <c r="J62" s="108"/>
      <c r="K62" s="108"/>
      <c r="L62" s="6"/>
    </row>
    <row r="63" spans="1:25" s="2" customFormat="1" ht="21" customHeight="1">
      <c r="A63" s="9"/>
      <c r="B63" s="28"/>
      <c r="C63" s="23" t="s">
        <v>286</v>
      </c>
      <c r="D63" s="30">
        <f t="shared" si="2"/>
        <v>1200</v>
      </c>
      <c r="E63" s="30"/>
      <c r="F63" s="30"/>
      <c r="G63" s="30"/>
      <c r="H63" s="35">
        <v>1200</v>
      </c>
      <c r="I63" s="30"/>
      <c r="J63" s="108"/>
      <c r="K63" s="108"/>
      <c r="L63" s="6"/>
    </row>
    <row r="64" spans="1:25" s="2" customFormat="1" ht="21" customHeight="1">
      <c r="A64" s="9"/>
      <c r="B64" s="28"/>
      <c r="C64" s="23" t="s">
        <v>287</v>
      </c>
      <c r="D64" s="30">
        <f t="shared" si="2"/>
        <v>1400</v>
      </c>
      <c r="E64" s="30"/>
      <c r="F64" s="30"/>
      <c r="G64" s="30"/>
      <c r="H64" s="35">
        <v>1400</v>
      </c>
      <c r="I64" s="30"/>
      <c r="J64" s="109" t="s">
        <v>152</v>
      </c>
      <c r="K64" s="108">
        <f>H64+H65</f>
        <v>2750</v>
      </c>
      <c r="L64" s="6"/>
    </row>
    <row r="65" spans="1:12" s="2" customFormat="1" ht="21" customHeight="1">
      <c r="A65" s="9"/>
      <c r="B65" s="28"/>
      <c r="C65" s="23" t="s">
        <v>90</v>
      </c>
      <c r="D65" s="30">
        <f t="shared" si="2"/>
        <v>1350</v>
      </c>
      <c r="E65" s="30"/>
      <c r="F65" s="30"/>
      <c r="G65" s="30"/>
      <c r="H65" s="35">
        <v>1350</v>
      </c>
      <c r="I65" s="30"/>
      <c r="J65" s="109"/>
      <c r="K65" s="108"/>
      <c r="L65" s="6"/>
    </row>
    <row r="66" spans="1:12" s="21" customFormat="1" ht="21" customHeight="1">
      <c r="A66" s="4"/>
      <c r="B66" s="32"/>
      <c r="C66" s="12" t="s">
        <v>39</v>
      </c>
      <c r="D66" s="29">
        <f t="shared" si="2"/>
        <v>21439</v>
      </c>
      <c r="E66" s="29"/>
      <c r="F66" s="29"/>
      <c r="G66" s="29"/>
      <c r="H66" s="29">
        <f>SUM(H67:H86)</f>
        <v>21439</v>
      </c>
      <c r="I66" s="29">
        <f t="shared" ref="I66:J66" si="7">SUM(I67:I86)</f>
        <v>0</v>
      </c>
      <c r="J66" s="84">
        <f t="shared" si="7"/>
        <v>0</v>
      </c>
      <c r="K66" s="29"/>
      <c r="L66" s="6"/>
    </row>
    <row r="67" spans="1:12" s="21" customFormat="1" ht="21" customHeight="1">
      <c r="A67" s="4"/>
      <c r="B67" s="32"/>
      <c r="C67" s="23" t="s">
        <v>288</v>
      </c>
      <c r="D67" s="30">
        <f t="shared" si="2"/>
        <v>300</v>
      </c>
      <c r="E67" s="29"/>
      <c r="F67" s="29"/>
      <c r="G67" s="29"/>
      <c r="H67" s="35">
        <v>300</v>
      </c>
      <c r="I67" s="29"/>
      <c r="J67" s="108" t="s">
        <v>264</v>
      </c>
      <c r="K67" s="108">
        <f>H67+H68+H69+H70</f>
        <v>2650</v>
      </c>
      <c r="L67" s="6"/>
    </row>
    <row r="68" spans="1:12" s="21" customFormat="1" ht="21" customHeight="1">
      <c r="A68" s="4"/>
      <c r="B68" s="32"/>
      <c r="C68" s="23" t="s">
        <v>336</v>
      </c>
      <c r="D68" s="30">
        <f t="shared" si="2"/>
        <v>350</v>
      </c>
      <c r="E68" s="29"/>
      <c r="F68" s="29"/>
      <c r="G68" s="29"/>
      <c r="H68" s="35">
        <v>350</v>
      </c>
      <c r="I68" s="29"/>
      <c r="J68" s="108"/>
      <c r="K68" s="108"/>
      <c r="L68" s="6"/>
    </row>
    <row r="69" spans="1:12" s="21" customFormat="1" ht="21" customHeight="1">
      <c r="A69" s="4"/>
      <c r="B69" s="32"/>
      <c r="C69" s="23" t="s">
        <v>268</v>
      </c>
      <c r="D69" s="30">
        <f>SUM(E69:I69)</f>
        <v>1500</v>
      </c>
      <c r="E69" s="29"/>
      <c r="F69" s="29"/>
      <c r="G69" s="29"/>
      <c r="H69" s="35">
        <v>1500</v>
      </c>
      <c r="I69" s="29"/>
      <c r="J69" s="108"/>
      <c r="K69" s="108"/>
      <c r="L69" s="6"/>
    </row>
    <row r="70" spans="1:12" s="21" customFormat="1" ht="21" customHeight="1">
      <c r="A70" s="4"/>
      <c r="B70" s="32"/>
      <c r="C70" s="23" t="s">
        <v>289</v>
      </c>
      <c r="D70" s="30">
        <f>SUM(E70:I70)</f>
        <v>500</v>
      </c>
      <c r="E70" s="29"/>
      <c r="F70" s="29"/>
      <c r="G70" s="29"/>
      <c r="H70" s="35">
        <v>500</v>
      </c>
      <c r="I70" s="29"/>
      <c r="J70" s="108"/>
      <c r="K70" s="108"/>
      <c r="L70" s="6"/>
    </row>
    <row r="71" spans="1:12" s="21" customFormat="1" ht="21" customHeight="1">
      <c r="A71" s="4"/>
      <c r="B71" s="32"/>
      <c r="C71" s="23" t="s">
        <v>269</v>
      </c>
      <c r="D71" s="30">
        <f t="shared" si="2"/>
        <v>1000</v>
      </c>
      <c r="E71" s="29"/>
      <c r="F71" s="29"/>
      <c r="G71" s="29"/>
      <c r="H71" s="35">
        <v>1000</v>
      </c>
      <c r="I71" s="29"/>
      <c r="J71" s="108" t="s">
        <v>269</v>
      </c>
      <c r="K71" s="108">
        <f>H71+H72</f>
        <v>1900</v>
      </c>
      <c r="L71" s="6"/>
    </row>
    <row r="72" spans="1:12" s="21" customFormat="1" ht="21" customHeight="1">
      <c r="A72" s="4"/>
      <c r="B72" s="32"/>
      <c r="C72" s="23" t="s">
        <v>290</v>
      </c>
      <c r="D72" s="30">
        <f>SUM(E72:I72)</f>
        <v>900</v>
      </c>
      <c r="E72" s="29"/>
      <c r="F72" s="29"/>
      <c r="G72" s="29"/>
      <c r="H72" s="35">
        <v>900</v>
      </c>
      <c r="I72" s="29"/>
      <c r="J72" s="108"/>
      <c r="K72" s="108"/>
      <c r="L72" s="6"/>
    </row>
    <row r="73" spans="1:12" s="21" customFormat="1" ht="21" customHeight="1">
      <c r="A73" s="4"/>
      <c r="B73" s="32"/>
      <c r="C73" s="23" t="s">
        <v>291</v>
      </c>
      <c r="D73" s="30">
        <f t="shared" si="2"/>
        <v>200</v>
      </c>
      <c r="E73" s="29"/>
      <c r="F73" s="29"/>
      <c r="G73" s="29"/>
      <c r="H73" s="35">
        <v>200</v>
      </c>
      <c r="I73" s="29"/>
      <c r="J73" s="108" t="s">
        <v>272</v>
      </c>
      <c r="K73" s="108">
        <f>H74+H75+H73</f>
        <v>600</v>
      </c>
      <c r="L73" s="6"/>
    </row>
    <row r="74" spans="1:12" s="21" customFormat="1" ht="21" customHeight="1">
      <c r="A74" s="4"/>
      <c r="B74" s="32"/>
      <c r="C74" s="23" t="s">
        <v>292</v>
      </c>
      <c r="D74" s="30">
        <f t="shared" si="2"/>
        <v>200</v>
      </c>
      <c r="E74" s="29"/>
      <c r="F74" s="29"/>
      <c r="G74" s="29"/>
      <c r="H74" s="35">
        <v>200</v>
      </c>
      <c r="I74" s="29"/>
      <c r="J74" s="108"/>
      <c r="K74" s="108"/>
      <c r="L74" s="6"/>
    </row>
    <row r="75" spans="1:12" s="21" customFormat="1" ht="21" customHeight="1">
      <c r="A75" s="4"/>
      <c r="B75" s="32"/>
      <c r="C75" s="23" t="s">
        <v>334</v>
      </c>
      <c r="D75" s="30">
        <f t="shared" si="2"/>
        <v>200</v>
      </c>
      <c r="E75" s="29"/>
      <c r="F75" s="29"/>
      <c r="G75" s="29"/>
      <c r="H75" s="35">
        <v>200</v>
      </c>
      <c r="I75" s="29"/>
      <c r="J75" s="108"/>
      <c r="K75" s="108"/>
      <c r="L75" s="6"/>
    </row>
    <row r="76" spans="1:12" s="21" customFormat="1" ht="21" customHeight="1">
      <c r="A76" s="4"/>
      <c r="B76" s="32"/>
      <c r="C76" s="23" t="s">
        <v>293</v>
      </c>
      <c r="D76" s="30">
        <f t="shared" si="2"/>
        <v>589</v>
      </c>
      <c r="E76" s="29"/>
      <c r="F76" s="29"/>
      <c r="G76" s="29"/>
      <c r="H76" s="35">
        <v>589</v>
      </c>
      <c r="I76" s="29"/>
      <c r="J76" s="108" t="s">
        <v>294</v>
      </c>
      <c r="K76" s="108">
        <f>H76+H77+H78</f>
        <v>3489</v>
      </c>
      <c r="L76" s="6"/>
    </row>
    <row r="77" spans="1:12" s="21" customFormat="1" ht="21" customHeight="1">
      <c r="A77" s="4"/>
      <c r="B77" s="32"/>
      <c r="C77" s="23" t="s">
        <v>273</v>
      </c>
      <c r="D77" s="30">
        <f t="shared" ref="D77:D138" si="8">SUM(E77:I77)</f>
        <v>1900</v>
      </c>
      <c r="E77" s="29"/>
      <c r="F77" s="29"/>
      <c r="G77" s="29"/>
      <c r="H77" s="35">
        <v>1900</v>
      </c>
      <c r="I77" s="29"/>
      <c r="J77" s="108"/>
      <c r="K77" s="108"/>
      <c r="L77" s="6"/>
    </row>
    <row r="78" spans="1:12" s="21" customFormat="1" ht="21" customHeight="1">
      <c r="A78" s="4"/>
      <c r="B78" s="32"/>
      <c r="C78" s="23" t="s">
        <v>294</v>
      </c>
      <c r="D78" s="30">
        <f t="shared" si="8"/>
        <v>1000</v>
      </c>
      <c r="E78" s="29"/>
      <c r="F78" s="29"/>
      <c r="G78" s="29"/>
      <c r="H78" s="35">
        <v>1000</v>
      </c>
      <c r="I78" s="29"/>
      <c r="J78" s="108"/>
      <c r="K78" s="108"/>
      <c r="L78" s="6"/>
    </row>
    <row r="79" spans="1:12" s="21" customFormat="1" ht="21" customHeight="1">
      <c r="A79" s="4"/>
      <c r="B79" s="32"/>
      <c r="C79" s="23" t="s">
        <v>275</v>
      </c>
      <c r="D79" s="30">
        <f t="shared" si="8"/>
        <v>1500</v>
      </c>
      <c r="E79" s="29"/>
      <c r="F79" s="29"/>
      <c r="G79" s="29"/>
      <c r="H79" s="35">
        <v>1500</v>
      </c>
      <c r="I79" s="29"/>
      <c r="J79" s="108" t="s">
        <v>276</v>
      </c>
      <c r="K79" s="108">
        <f>H79+H80+H81</f>
        <v>4700</v>
      </c>
      <c r="L79" s="6"/>
    </row>
    <row r="80" spans="1:12" s="21" customFormat="1" ht="21" customHeight="1">
      <c r="A80" s="4"/>
      <c r="B80" s="32"/>
      <c r="C80" s="23" t="s">
        <v>276</v>
      </c>
      <c r="D80" s="30">
        <f t="shared" si="8"/>
        <v>2200</v>
      </c>
      <c r="E80" s="29"/>
      <c r="F80" s="29"/>
      <c r="G80" s="29"/>
      <c r="H80" s="35">
        <v>2200</v>
      </c>
      <c r="I80" s="29"/>
      <c r="J80" s="108"/>
      <c r="K80" s="108"/>
      <c r="L80" s="6"/>
    </row>
    <row r="81" spans="1:27" s="21" customFormat="1" ht="21" customHeight="1">
      <c r="A81" s="4"/>
      <c r="B81" s="32"/>
      <c r="C81" s="23" t="s">
        <v>295</v>
      </c>
      <c r="D81" s="30">
        <f t="shared" si="8"/>
        <v>1000</v>
      </c>
      <c r="E81" s="29"/>
      <c r="F81" s="29"/>
      <c r="G81" s="29"/>
      <c r="H81" s="35">
        <v>1000</v>
      </c>
      <c r="I81" s="29"/>
      <c r="J81" s="108"/>
      <c r="K81" s="108"/>
      <c r="L81" s="6"/>
    </row>
    <row r="82" spans="1:27" s="21" customFormat="1" ht="21" customHeight="1">
      <c r="A82" s="4"/>
      <c r="B82" s="32"/>
      <c r="C82" s="23" t="s">
        <v>277</v>
      </c>
      <c r="D82" s="30">
        <f t="shared" si="8"/>
        <v>2400</v>
      </c>
      <c r="E82" s="29"/>
      <c r="F82" s="29"/>
      <c r="G82" s="29"/>
      <c r="H82" s="35">
        <v>2400</v>
      </c>
      <c r="I82" s="29"/>
      <c r="J82" s="108" t="s">
        <v>296</v>
      </c>
      <c r="K82" s="108">
        <f>H82+H83+H84</f>
        <v>4700</v>
      </c>
      <c r="L82" s="6"/>
    </row>
    <row r="83" spans="1:27" s="21" customFormat="1" ht="21" customHeight="1">
      <c r="A83" s="4"/>
      <c r="B83" s="32"/>
      <c r="C83" s="23" t="s">
        <v>296</v>
      </c>
      <c r="D83" s="30">
        <f t="shared" si="8"/>
        <v>1700</v>
      </c>
      <c r="E83" s="29"/>
      <c r="F83" s="29"/>
      <c r="G83" s="29"/>
      <c r="H83" s="35">
        <v>1700</v>
      </c>
      <c r="I83" s="29"/>
      <c r="J83" s="108"/>
      <c r="K83" s="108"/>
      <c r="L83" s="6"/>
    </row>
    <row r="84" spans="1:27" s="21" customFormat="1" ht="21" customHeight="1">
      <c r="A84" s="4"/>
      <c r="B84" s="32"/>
      <c r="C84" s="23" t="s">
        <v>297</v>
      </c>
      <c r="D84" s="30">
        <f t="shared" si="8"/>
        <v>600</v>
      </c>
      <c r="E84" s="29"/>
      <c r="F84" s="29"/>
      <c r="G84" s="29"/>
      <c r="H84" s="35">
        <v>600</v>
      </c>
      <c r="I84" s="29"/>
      <c r="J84" s="108"/>
      <c r="K84" s="108"/>
      <c r="L84" s="6"/>
    </row>
    <row r="85" spans="1:27" s="21" customFormat="1" ht="21" customHeight="1">
      <c r="A85" s="4"/>
      <c r="B85" s="32"/>
      <c r="C85" s="23" t="s">
        <v>298</v>
      </c>
      <c r="D85" s="30">
        <f t="shared" si="8"/>
        <v>1600</v>
      </c>
      <c r="E85" s="29"/>
      <c r="F85" s="29"/>
      <c r="G85" s="29"/>
      <c r="H85" s="35">
        <v>1600</v>
      </c>
      <c r="I85" s="29"/>
      <c r="J85" s="108" t="s">
        <v>299</v>
      </c>
      <c r="K85" s="108">
        <f>H85+H86</f>
        <v>3400</v>
      </c>
      <c r="L85" s="6"/>
    </row>
    <row r="86" spans="1:27" s="21" customFormat="1" ht="21" customHeight="1">
      <c r="A86" s="4"/>
      <c r="B86" s="32"/>
      <c r="C86" s="23" t="s">
        <v>299</v>
      </c>
      <c r="D86" s="30">
        <f t="shared" si="8"/>
        <v>1800</v>
      </c>
      <c r="E86" s="29"/>
      <c r="F86" s="29"/>
      <c r="G86" s="29"/>
      <c r="H86" s="35">
        <v>1800</v>
      </c>
      <c r="I86" s="29"/>
      <c r="J86" s="108"/>
      <c r="K86" s="108"/>
      <c r="L86" s="6"/>
    </row>
    <row r="87" spans="1:27" s="21" customFormat="1" ht="21" customHeight="1">
      <c r="A87" s="4"/>
      <c r="B87" s="32"/>
      <c r="C87" s="12" t="s">
        <v>42</v>
      </c>
      <c r="D87" s="29">
        <f t="shared" si="8"/>
        <v>1275</v>
      </c>
      <c r="E87" s="29"/>
      <c r="F87" s="29"/>
      <c r="G87" s="29"/>
      <c r="H87" s="29">
        <f>H88</f>
        <v>1275</v>
      </c>
      <c r="I87" s="29"/>
      <c r="J87" s="84"/>
      <c r="K87" s="71"/>
      <c r="L87" s="6"/>
    </row>
    <row r="88" spans="1:27" s="21" customFormat="1" ht="21" customHeight="1">
      <c r="A88" s="4"/>
      <c r="B88" s="32"/>
      <c r="C88" s="23" t="s">
        <v>300</v>
      </c>
      <c r="D88" s="30">
        <f t="shared" si="8"/>
        <v>1275</v>
      </c>
      <c r="E88" s="29"/>
      <c r="F88" s="29"/>
      <c r="G88" s="29"/>
      <c r="H88" s="35">
        <v>1275</v>
      </c>
      <c r="I88" s="29"/>
      <c r="J88" s="87" t="s">
        <v>280</v>
      </c>
      <c r="K88" s="71">
        <f>H88</f>
        <v>1275</v>
      </c>
      <c r="L88" s="6"/>
    </row>
    <row r="89" spans="1:27" s="21" customFormat="1" ht="154.5" customHeight="1">
      <c r="A89" s="4">
        <v>4</v>
      </c>
      <c r="B89" s="12" t="s">
        <v>60</v>
      </c>
      <c r="C89" s="12"/>
      <c r="D89" s="29">
        <f t="shared" si="8"/>
        <v>55760</v>
      </c>
      <c r="E89" s="29">
        <f>E90</f>
        <v>0</v>
      </c>
      <c r="F89" s="29">
        <f t="shared" ref="F89:K89" si="9">F90</f>
        <v>0</v>
      </c>
      <c r="G89" s="29">
        <f t="shared" si="9"/>
        <v>0</v>
      </c>
      <c r="H89" s="29">
        <f t="shared" si="9"/>
        <v>55760</v>
      </c>
      <c r="I89" s="29">
        <f t="shared" si="9"/>
        <v>0</v>
      </c>
      <c r="J89" s="84">
        <f t="shared" si="9"/>
        <v>0</v>
      </c>
      <c r="K89" s="29">
        <f t="shared" si="9"/>
        <v>0</v>
      </c>
      <c r="L89" s="6"/>
      <c r="M89" s="20"/>
      <c r="N89" s="20"/>
      <c r="O89" s="20"/>
      <c r="P89" s="20"/>
      <c r="Q89" s="20"/>
      <c r="R89" s="20"/>
      <c r="S89" s="20"/>
      <c r="T89" s="20"/>
      <c r="U89" s="20"/>
      <c r="V89" s="20"/>
      <c r="W89" s="20"/>
      <c r="X89" s="20"/>
      <c r="Y89" s="20"/>
      <c r="Z89" s="20"/>
    </row>
    <row r="90" spans="1:27" s="2" customFormat="1" ht="88.5" customHeight="1">
      <c r="A90" s="9" t="s">
        <v>11</v>
      </c>
      <c r="B90" s="28" t="s">
        <v>12</v>
      </c>
      <c r="C90" s="28"/>
      <c r="D90" s="29">
        <f t="shared" si="8"/>
        <v>55760</v>
      </c>
      <c r="E90" s="30">
        <f>SUM(E91:E129)</f>
        <v>0</v>
      </c>
      <c r="F90" s="30">
        <f>SUM(F91:F129)</f>
        <v>0</v>
      </c>
      <c r="G90" s="30">
        <f>SUM(G91:G129)</f>
        <v>0</v>
      </c>
      <c r="H90" s="29">
        <f>H91+H93+H106+H127+H129</f>
        <v>55760</v>
      </c>
      <c r="I90" s="30">
        <f>SUM(I91:I129)</f>
        <v>0</v>
      </c>
      <c r="J90" s="87"/>
      <c r="K90" s="82"/>
      <c r="L90" s="6"/>
      <c r="M90" s="6"/>
      <c r="N90" s="6"/>
      <c r="O90" s="6"/>
      <c r="P90" s="6"/>
      <c r="Q90" s="6"/>
      <c r="R90" s="6"/>
      <c r="S90" s="6"/>
      <c r="T90" s="6"/>
      <c r="U90" s="6"/>
      <c r="V90" s="6"/>
      <c r="W90" s="6"/>
      <c r="X90" s="6"/>
      <c r="Y90" s="6"/>
      <c r="Z90" s="6"/>
      <c r="AA90" s="6"/>
    </row>
    <row r="91" spans="1:27" s="21" customFormat="1" ht="21.75" customHeight="1">
      <c r="A91" s="4"/>
      <c r="B91" s="32"/>
      <c r="C91" s="12" t="s">
        <v>43</v>
      </c>
      <c r="D91" s="29">
        <f t="shared" si="8"/>
        <v>306</v>
      </c>
      <c r="E91" s="29"/>
      <c r="F91" s="29"/>
      <c r="G91" s="29"/>
      <c r="H91" s="29">
        <f>H92</f>
        <v>306</v>
      </c>
      <c r="I91" s="29"/>
      <c r="J91" s="84"/>
      <c r="K91" s="82"/>
      <c r="L91" s="6"/>
    </row>
    <row r="92" spans="1:27" s="2" customFormat="1" ht="21.75" customHeight="1">
      <c r="A92" s="9"/>
      <c r="B92" s="28"/>
      <c r="C92" s="23" t="s">
        <v>211</v>
      </c>
      <c r="D92" s="30">
        <f t="shared" si="8"/>
        <v>306</v>
      </c>
      <c r="E92" s="30"/>
      <c r="F92" s="30"/>
      <c r="G92" s="30"/>
      <c r="H92" s="35">
        <v>306</v>
      </c>
      <c r="I92" s="30"/>
      <c r="J92" s="87" t="s">
        <v>301</v>
      </c>
      <c r="K92" s="71">
        <f>H92</f>
        <v>306</v>
      </c>
      <c r="L92" s="6"/>
    </row>
    <row r="93" spans="1:27" s="21" customFormat="1" ht="21.75" customHeight="1">
      <c r="A93" s="4"/>
      <c r="B93" s="32"/>
      <c r="C93" s="12" t="s">
        <v>41</v>
      </c>
      <c r="D93" s="29">
        <f t="shared" si="8"/>
        <v>21761</v>
      </c>
      <c r="E93" s="29"/>
      <c r="F93" s="29"/>
      <c r="G93" s="29"/>
      <c r="H93" s="29">
        <f>SUM(H94:H105)</f>
        <v>21761</v>
      </c>
      <c r="I93" s="29">
        <f t="shared" ref="I93:J93" si="10">SUM(I94:I105)</f>
        <v>0</v>
      </c>
      <c r="J93" s="84">
        <f t="shared" si="10"/>
        <v>0</v>
      </c>
      <c r="K93" s="29"/>
      <c r="L93" s="6"/>
    </row>
    <row r="94" spans="1:27" s="21" customFormat="1" ht="21.75" customHeight="1">
      <c r="A94" s="4"/>
      <c r="B94" s="32"/>
      <c r="C94" s="23" t="s">
        <v>302</v>
      </c>
      <c r="D94" s="30">
        <f t="shared" si="8"/>
        <v>2250</v>
      </c>
      <c r="E94" s="29"/>
      <c r="F94" s="29"/>
      <c r="G94" s="29"/>
      <c r="H94" s="35">
        <v>2250</v>
      </c>
      <c r="I94" s="29"/>
      <c r="J94" s="108" t="s">
        <v>82</v>
      </c>
      <c r="K94" s="108">
        <f>H94+H95+H96</f>
        <v>4850</v>
      </c>
      <c r="L94" s="6"/>
    </row>
    <row r="95" spans="1:27" s="21" customFormat="1" ht="21.75" customHeight="1">
      <c r="A95" s="4"/>
      <c r="B95" s="32"/>
      <c r="C95" s="23" t="s">
        <v>338</v>
      </c>
      <c r="D95" s="30">
        <f t="shared" si="8"/>
        <v>1300</v>
      </c>
      <c r="E95" s="29"/>
      <c r="F95" s="29"/>
      <c r="G95" s="29"/>
      <c r="H95" s="35">
        <v>1300</v>
      </c>
      <c r="I95" s="29"/>
      <c r="J95" s="108"/>
      <c r="K95" s="108"/>
      <c r="L95" s="6"/>
    </row>
    <row r="96" spans="1:27" s="21" customFormat="1" ht="21.75" customHeight="1">
      <c r="A96" s="4"/>
      <c r="B96" s="32"/>
      <c r="C96" s="23" t="s">
        <v>303</v>
      </c>
      <c r="D96" s="30">
        <f t="shared" si="8"/>
        <v>1300</v>
      </c>
      <c r="E96" s="29"/>
      <c r="F96" s="29"/>
      <c r="G96" s="29"/>
      <c r="H96" s="35">
        <v>1300</v>
      </c>
      <c r="I96" s="29"/>
      <c r="J96" s="108"/>
      <c r="K96" s="108"/>
      <c r="L96" s="6"/>
    </row>
    <row r="97" spans="1:12" s="21" customFormat="1" ht="21.75" customHeight="1">
      <c r="A97" s="4"/>
      <c r="B97" s="32"/>
      <c r="C97" s="23" t="s">
        <v>285</v>
      </c>
      <c r="D97" s="30">
        <f t="shared" si="8"/>
        <v>721</v>
      </c>
      <c r="E97" s="29"/>
      <c r="F97" s="29"/>
      <c r="G97" s="29"/>
      <c r="H97" s="35">
        <v>721</v>
      </c>
      <c r="I97" s="29"/>
      <c r="J97" s="85" t="s">
        <v>285</v>
      </c>
      <c r="K97" s="71">
        <f>H97</f>
        <v>721</v>
      </c>
      <c r="L97" s="6"/>
    </row>
    <row r="98" spans="1:12" s="21" customFormat="1" ht="21.75" customHeight="1">
      <c r="A98" s="4"/>
      <c r="B98" s="32"/>
      <c r="C98" s="23" t="s">
        <v>304</v>
      </c>
      <c r="D98" s="30">
        <f t="shared" si="8"/>
        <v>2500</v>
      </c>
      <c r="E98" s="29"/>
      <c r="F98" s="29"/>
      <c r="G98" s="29"/>
      <c r="H98" s="35">
        <v>2500</v>
      </c>
      <c r="I98" s="29"/>
      <c r="J98" s="108" t="s">
        <v>304</v>
      </c>
      <c r="K98" s="108">
        <f>H98+H99+H100</f>
        <v>6800</v>
      </c>
      <c r="L98" s="6"/>
    </row>
    <row r="99" spans="1:12" s="21" customFormat="1" ht="21.75" customHeight="1">
      <c r="A99" s="4"/>
      <c r="B99" s="32"/>
      <c r="C99" s="23" t="s">
        <v>305</v>
      </c>
      <c r="D99" s="30">
        <f t="shared" si="8"/>
        <v>2100</v>
      </c>
      <c r="E99" s="29"/>
      <c r="F99" s="29"/>
      <c r="G99" s="29"/>
      <c r="H99" s="35">
        <v>2100</v>
      </c>
      <c r="I99" s="29"/>
      <c r="J99" s="108"/>
      <c r="K99" s="108"/>
      <c r="L99" s="6"/>
    </row>
    <row r="100" spans="1:12" s="21" customFormat="1" ht="21.75" customHeight="1">
      <c r="A100" s="4"/>
      <c r="B100" s="32"/>
      <c r="C100" s="23" t="s">
        <v>87</v>
      </c>
      <c r="D100" s="30">
        <f t="shared" si="8"/>
        <v>2200</v>
      </c>
      <c r="E100" s="29"/>
      <c r="F100" s="29"/>
      <c r="G100" s="29"/>
      <c r="H100" s="35">
        <v>2200</v>
      </c>
      <c r="I100" s="29"/>
      <c r="J100" s="108"/>
      <c r="K100" s="108"/>
      <c r="L100" s="6"/>
    </row>
    <row r="101" spans="1:12" s="21" customFormat="1" ht="21.75" customHeight="1">
      <c r="A101" s="4"/>
      <c r="B101" s="32"/>
      <c r="C101" s="23" t="s">
        <v>306</v>
      </c>
      <c r="D101" s="30">
        <f t="shared" si="8"/>
        <v>1100</v>
      </c>
      <c r="E101" s="29"/>
      <c r="F101" s="29"/>
      <c r="G101" s="29"/>
      <c r="H101" s="35">
        <v>1100</v>
      </c>
      <c r="I101" s="29"/>
      <c r="J101" s="108" t="s">
        <v>307</v>
      </c>
      <c r="K101" s="108">
        <f>H101+H102+H103</f>
        <v>4900</v>
      </c>
      <c r="L101" s="6"/>
    </row>
    <row r="102" spans="1:12" s="21" customFormat="1" ht="21.75" customHeight="1">
      <c r="A102" s="4"/>
      <c r="B102" s="32"/>
      <c r="C102" s="23" t="s">
        <v>307</v>
      </c>
      <c r="D102" s="30">
        <f t="shared" si="8"/>
        <v>1900</v>
      </c>
      <c r="E102" s="29"/>
      <c r="F102" s="29"/>
      <c r="G102" s="29"/>
      <c r="H102" s="35">
        <v>1900</v>
      </c>
      <c r="I102" s="29"/>
      <c r="J102" s="108"/>
      <c r="K102" s="108"/>
      <c r="L102" s="6"/>
    </row>
    <row r="103" spans="1:12" s="21" customFormat="1" ht="21.75" customHeight="1">
      <c r="A103" s="4"/>
      <c r="B103" s="32"/>
      <c r="C103" s="23" t="s">
        <v>286</v>
      </c>
      <c r="D103" s="30">
        <f t="shared" si="8"/>
        <v>1900</v>
      </c>
      <c r="E103" s="29"/>
      <c r="F103" s="29"/>
      <c r="G103" s="29"/>
      <c r="H103" s="35">
        <v>1900</v>
      </c>
      <c r="I103" s="29"/>
      <c r="J103" s="108"/>
      <c r="K103" s="108"/>
      <c r="L103" s="6"/>
    </row>
    <row r="104" spans="1:12" s="21" customFormat="1" ht="21.75" customHeight="1">
      <c r="A104" s="4"/>
      <c r="B104" s="32"/>
      <c r="C104" s="23" t="s">
        <v>287</v>
      </c>
      <c r="D104" s="30">
        <f t="shared" si="8"/>
        <v>2250</v>
      </c>
      <c r="E104" s="29"/>
      <c r="F104" s="29"/>
      <c r="G104" s="29"/>
      <c r="H104" s="35">
        <v>2250</v>
      </c>
      <c r="I104" s="29"/>
      <c r="J104" s="109" t="s">
        <v>152</v>
      </c>
      <c r="K104" s="108">
        <f>H104+H105</f>
        <v>4490</v>
      </c>
      <c r="L104" s="6"/>
    </row>
    <row r="105" spans="1:12" s="21" customFormat="1" ht="21.75" customHeight="1">
      <c r="A105" s="4"/>
      <c r="B105" s="32"/>
      <c r="C105" s="23" t="s">
        <v>308</v>
      </c>
      <c r="D105" s="30">
        <f t="shared" si="8"/>
        <v>2240</v>
      </c>
      <c r="E105" s="29"/>
      <c r="F105" s="29"/>
      <c r="G105" s="29"/>
      <c r="H105" s="35">
        <v>2240</v>
      </c>
      <c r="I105" s="29"/>
      <c r="J105" s="109"/>
      <c r="K105" s="108"/>
      <c r="L105" s="6"/>
    </row>
    <row r="106" spans="1:12" s="21" customFormat="1" ht="21.75" customHeight="1">
      <c r="A106" s="4"/>
      <c r="B106" s="32"/>
      <c r="C106" s="12" t="s">
        <v>39</v>
      </c>
      <c r="D106" s="29">
        <f t="shared" si="8"/>
        <v>29241</v>
      </c>
      <c r="E106" s="29"/>
      <c r="F106" s="29"/>
      <c r="G106" s="29"/>
      <c r="H106" s="29">
        <f>SUM(H107:H126)</f>
        <v>29241</v>
      </c>
      <c r="I106" s="29">
        <f t="shared" ref="I106:J106" si="11">SUM(I107:I126)</f>
        <v>0</v>
      </c>
      <c r="J106" s="84">
        <f t="shared" si="11"/>
        <v>0</v>
      </c>
      <c r="K106" s="29"/>
      <c r="L106" s="6"/>
    </row>
    <row r="107" spans="1:12" s="21" customFormat="1" ht="21.75" customHeight="1">
      <c r="A107" s="4"/>
      <c r="B107" s="32"/>
      <c r="C107" s="23" t="s">
        <v>309</v>
      </c>
      <c r="D107" s="30">
        <f t="shared" si="8"/>
        <v>93</v>
      </c>
      <c r="E107" s="29"/>
      <c r="F107" s="29"/>
      <c r="G107" s="29"/>
      <c r="H107" s="35">
        <v>93</v>
      </c>
      <c r="I107" s="29"/>
      <c r="J107" s="108" t="s">
        <v>264</v>
      </c>
      <c r="K107" s="108">
        <f>H107+H108+H109+H110</f>
        <v>3643</v>
      </c>
      <c r="L107" s="6"/>
    </row>
    <row r="108" spans="1:12" s="21" customFormat="1" ht="21.75" customHeight="1">
      <c r="A108" s="4"/>
      <c r="B108" s="32"/>
      <c r="C108" s="23" t="s">
        <v>336</v>
      </c>
      <c r="D108" s="30">
        <f t="shared" si="8"/>
        <v>550</v>
      </c>
      <c r="E108" s="29"/>
      <c r="F108" s="29"/>
      <c r="G108" s="29"/>
      <c r="H108" s="35">
        <v>550</v>
      </c>
      <c r="I108" s="29"/>
      <c r="J108" s="108"/>
      <c r="K108" s="108"/>
      <c r="L108" s="6"/>
    </row>
    <row r="109" spans="1:12" s="21" customFormat="1" ht="21.75" customHeight="1">
      <c r="A109" s="4"/>
      <c r="B109" s="32"/>
      <c r="C109" s="23" t="s">
        <v>268</v>
      </c>
      <c r="D109" s="30">
        <f>SUM(E109:I109)</f>
        <v>2000</v>
      </c>
      <c r="E109" s="29"/>
      <c r="F109" s="29"/>
      <c r="G109" s="29"/>
      <c r="H109" s="35">
        <v>2000</v>
      </c>
      <c r="I109" s="29"/>
      <c r="J109" s="108"/>
      <c r="K109" s="108"/>
      <c r="L109" s="6"/>
    </row>
    <row r="110" spans="1:12" s="21" customFormat="1" ht="21.75" customHeight="1">
      <c r="A110" s="4"/>
      <c r="B110" s="32"/>
      <c r="C110" s="23" t="s">
        <v>289</v>
      </c>
      <c r="D110" s="30">
        <f>SUM(E110:I110)</f>
        <v>1000</v>
      </c>
      <c r="E110" s="29"/>
      <c r="F110" s="29"/>
      <c r="G110" s="29"/>
      <c r="H110" s="35">
        <v>1000</v>
      </c>
      <c r="I110" s="29"/>
      <c r="J110" s="108"/>
      <c r="K110" s="108"/>
      <c r="L110" s="6"/>
    </row>
    <row r="111" spans="1:12" s="21" customFormat="1" ht="21.75" customHeight="1">
      <c r="A111" s="4"/>
      <c r="B111" s="32"/>
      <c r="C111" s="23" t="s">
        <v>269</v>
      </c>
      <c r="D111" s="30">
        <f t="shared" si="8"/>
        <v>300</v>
      </c>
      <c r="E111" s="29"/>
      <c r="F111" s="29"/>
      <c r="G111" s="29"/>
      <c r="H111" s="35">
        <v>300</v>
      </c>
      <c r="I111" s="29"/>
      <c r="J111" s="108" t="s">
        <v>269</v>
      </c>
      <c r="K111" s="108">
        <f>H111+H112</f>
        <v>1800</v>
      </c>
      <c r="L111" s="6"/>
    </row>
    <row r="112" spans="1:12" s="21" customFormat="1" ht="21.75" customHeight="1">
      <c r="A112" s="4"/>
      <c r="B112" s="32"/>
      <c r="C112" s="23" t="s">
        <v>290</v>
      </c>
      <c r="D112" s="30">
        <f>SUM(E112:I112)</f>
        <v>1500</v>
      </c>
      <c r="E112" s="29"/>
      <c r="F112" s="29"/>
      <c r="G112" s="29"/>
      <c r="H112" s="35">
        <v>1500</v>
      </c>
      <c r="I112" s="29"/>
      <c r="J112" s="108"/>
      <c r="K112" s="108"/>
      <c r="L112" s="6"/>
    </row>
    <row r="113" spans="1:12" s="21" customFormat="1" ht="21.75" customHeight="1">
      <c r="A113" s="4"/>
      <c r="B113" s="32"/>
      <c r="C113" s="23" t="s">
        <v>291</v>
      </c>
      <c r="D113" s="30">
        <f t="shared" si="8"/>
        <v>550</v>
      </c>
      <c r="E113" s="29"/>
      <c r="F113" s="29"/>
      <c r="G113" s="29"/>
      <c r="H113" s="35">
        <v>550</v>
      </c>
      <c r="I113" s="29"/>
      <c r="J113" s="108" t="s">
        <v>272</v>
      </c>
      <c r="K113" s="108">
        <f>H113+H114+H115</f>
        <v>850</v>
      </c>
      <c r="L113" s="6"/>
    </row>
    <row r="114" spans="1:12" s="21" customFormat="1" ht="21.75" customHeight="1">
      <c r="A114" s="4"/>
      <c r="B114" s="32"/>
      <c r="C114" s="23" t="s">
        <v>271</v>
      </c>
      <c r="D114" s="30">
        <f t="shared" si="8"/>
        <v>200</v>
      </c>
      <c r="E114" s="29"/>
      <c r="F114" s="29"/>
      <c r="G114" s="29"/>
      <c r="H114" s="35">
        <v>200</v>
      </c>
      <c r="I114" s="29"/>
      <c r="J114" s="108"/>
      <c r="K114" s="108"/>
      <c r="L114" s="6"/>
    </row>
    <row r="115" spans="1:12" s="21" customFormat="1" ht="21.75" customHeight="1">
      <c r="A115" s="4"/>
      <c r="B115" s="32"/>
      <c r="C115" s="23" t="s">
        <v>334</v>
      </c>
      <c r="D115" s="30">
        <f t="shared" si="8"/>
        <v>100</v>
      </c>
      <c r="E115" s="29"/>
      <c r="F115" s="29"/>
      <c r="G115" s="29"/>
      <c r="H115" s="35">
        <v>100</v>
      </c>
      <c r="I115" s="29"/>
      <c r="J115" s="108"/>
      <c r="K115" s="108"/>
      <c r="L115" s="6"/>
    </row>
    <row r="116" spans="1:12" s="21" customFormat="1" ht="21.75" customHeight="1">
      <c r="A116" s="4"/>
      <c r="B116" s="32"/>
      <c r="C116" s="23" t="s">
        <v>293</v>
      </c>
      <c r="D116" s="30">
        <f t="shared" si="8"/>
        <v>2000</v>
      </c>
      <c r="E116" s="29"/>
      <c r="F116" s="29"/>
      <c r="G116" s="29"/>
      <c r="H116" s="35">
        <v>2000</v>
      </c>
      <c r="I116" s="29"/>
      <c r="J116" s="108" t="s">
        <v>294</v>
      </c>
      <c r="K116" s="108">
        <f>H116+H117+H118</f>
        <v>8148</v>
      </c>
      <c r="L116" s="6"/>
    </row>
    <row r="117" spans="1:12" s="21" customFormat="1" ht="21.75" customHeight="1">
      <c r="A117" s="4"/>
      <c r="B117" s="32"/>
      <c r="C117" s="23" t="s">
        <v>273</v>
      </c>
      <c r="D117" s="30">
        <f>SUM(E117:I117)</f>
        <v>2300</v>
      </c>
      <c r="E117" s="29"/>
      <c r="F117" s="29"/>
      <c r="G117" s="29"/>
      <c r="H117" s="35">
        <v>2300</v>
      </c>
      <c r="I117" s="29"/>
      <c r="J117" s="108"/>
      <c r="K117" s="108"/>
      <c r="L117" s="6"/>
    </row>
    <row r="118" spans="1:12" s="21" customFormat="1" ht="21.75" customHeight="1">
      <c r="A118" s="4"/>
      <c r="B118" s="32"/>
      <c r="C118" s="23" t="s">
        <v>294</v>
      </c>
      <c r="D118" s="30">
        <f>SUM(E118:I118)</f>
        <v>3848</v>
      </c>
      <c r="E118" s="29"/>
      <c r="F118" s="29"/>
      <c r="G118" s="29"/>
      <c r="H118" s="35">
        <v>3848</v>
      </c>
      <c r="I118" s="29"/>
      <c r="J118" s="108"/>
      <c r="K118" s="108"/>
      <c r="L118" s="6"/>
    </row>
    <row r="119" spans="1:12" s="21" customFormat="1" ht="21.75" customHeight="1">
      <c r="A119" s="4"/>
      <c r="B119" s="32"/>
      <c r="C119" s="23" t="s">
        <v>295</v>
      </c>
      <c r="D119" s="30">
        <f t="shared" si="8"/>
        <v>2000</v>
      </c>
      <c r="E119" s="29"/>
      <c r="F119" s="29"/>
      <c r="G119" s="29"/>
      <c r="H119" s="35">
        <v>2000</v>
      </c>
      <c r="I119" s="29"/>
      <c r="J119" s="108" t="s">
        <v>276</v>
      </c>
      <c r="K119" s="108">
        <f>H119+H121+H120</f>
        <v>6900</v>
      </c>
      <c r="L119" s="6"/>
    </row>
    <row r="120" spans="1:12" s="21" customFormat="1" ht="21.75" customHeight="1">
      <c r="A120" s="4"/>
      <c r="B120" s="32"/>
      <c r="C120" s="23" t="s">
        <v>275</v>
      </c>
      <c r="D120" s="30">
        <f t="shared" si="8"/>
        <v>2000</v>
      </c>
      <c r="E120" s="29"/>
      <c r="F120" s="29"/>
      <c r="G120" s="29"/>
      <c r="H120" s="35">
        <v>2000</v>
      </c>
      <c r="I120" s="29"/>
      <c r="J120" s="108"/>
      <c r="K120" s="108"/>
      <c r="L120" s="6"/>
    </row>
    <row r="121" spans="1:12" s="21" customFormat="1" ht="21.75" customHeight="1">
      <c r="A121" s="4"/>
      <c r="B121" s="32"/>
      <c r="C121" s="23" t="s">
        <v>276</v>
      </c>
      <c r="D121" s="30">
        <f t="shared" si="8"/>
        <v>2900</v>
      </c>
      <c r="E121" s="29"/>
      <c r="F121" s="29"/>
      <c r="G121" s="29"/>
      <c r="H121" s="35">
        <v>2900</v>
      </c>
      <c r="I121" s="29"/>
      <c r="J121" s="108"/>
      <c r="K121" s="108"/>
      <c r="L121" s="6"/>
    </row>
    <row r="122" spans="1:12" s="21" customFormat="1" ht="21.75" customHeight="1">
      <c r="A122" s="4"/>
      <c r="B122" s="32"/>
      <c r="C122" s="23" t="s">
        <v>277</v>
      </c>
      <c r="D122" s="30">
        <f t="shared" si="8"/>
        <v>1400</v>
      </c>
      <c r="E122" s="29"/>
      <c r="F122" s="29"/>
      <c r="G122" s="29"/>
      <c r="H122" s="35">
        <v>1400</v>
      </c>
      <c r="I122" s="29"/>
      <c r="J122" s="108" t="s">
        <v>278</v>
      </c>
      <c r="K122" s="108">
        <f>H122+H123+H124</f>
        <v>4500</v>
      </c>
      <c r="L122" s="6"/>
    </row>
    <row r="123" spans="1:12" s="21" customFormat="1" ht="21.75" customHeight="1">
      <c r="A123" s="4"/>
      <c r="B123" s="32"/>
      <c r="C123" s="23" t="s">
        <v>296</v>
      </c>
      <c r="D123" s="30">
        <f t="shared" si="8"/>
        <v>1600</v>
      </c>
      <c r="E123" s="29"/>
      <c r="F123" s="29"/>
      <c r="G123" s="29"/>
      <c r="H123" s="35">
        <v>1600</v>
      </c>
      <c r="I123" s="29"/>
      <c r="J123" s="108"/>
      <c r="K123" s="108"/>
      <c r="L123" s="6"/>
    </row>
    <row r="124" spans="1:12" s="21" customFormat="1" ht="21.75" customHeight="1">
      <c r="A124" s="4"/>
      <c r="B124" s="32"/>
      <c r="C124" s="23" t="s">
        <v>310</v>
      </c>
      <c r="D124" s="30">
        <f t="shared" si="8"/>
        <v>1500</v>
      </c>
      <c r="E124" s="29"/>
      <c r="F124" s="29"/>
      <c r="G124" s="29"/>
      <c r="H124" s="35">
        <v>1500</v>
      </c>
      <c r="I124" s="29"/>
      <c r="J124" s="108"/>
      <c r="K124" s="108"/>
      <c r="L124" s="6"/>
    </row>
    <row r="125" spans="1:12" s="21" customFormat="1" ht="21.75" customHeight="1">
      <c r="A125" s="4"/>
      <c r="B125" s="32"/>
      <c r="C125" s="23" t="s">
        <v>298</v>
      </c>
      <c r="D125" s="30">
        <f t="shared" si="8"/>
        <v>1000</v>
      </c>
      <c r="E125" s="29"/>
      <c r="F125" s="29"/>
      <c r="G125" s="29"/>
      <c r="H125" s="35">
        <v>1000</v>
      </c>
      <c r="I125" s="29"/>
      <c r="J125" s="108" t="s">
        <v>299</v>
      </c>
      <c r="K125" s="108">
        <f>H125+H126</f>
        <v>3400</v>
      </c>
      <c r="L125" s="6"/>
    </row>
    <row r="126" spans="1:12" s="21" customFormat="1" ht="21.75" customHeight="1">
      <c r="A126" s="4"/>
      <c r="B126" s="32"/>
      <c r="C126" s="23" t="s">
        <v>299</v>
      </c>
      <c r="D126" s="30">
        <f t="shared" si="8"/>
        <v>2400</v>
      </c>
      <c r="E126" s="29"/>
      <c r="F126" s="29"/>
      <c r="G126" s="29"/>
      <c r="H126" s="35">
        <v>2400</v>
      </c>
      <c r="I126" s="29"/>
      <c r="J126" s="108"/>
      <c r="K126" s="108"/>
      <c r="L126" s="6"/>
    </row>
    <row r="127" spans="1:12" s="21" customFormat="1" ht="21.75" customHeight="1">
      <c r="A127" s="4"/>
      <c r="B127" s="32"/>
      <c r="C127" s="12" t="s">
        <v>42</v>
      </c>
      <c r="D127" s="29">
        <f t="shared" si="8"/>
        <v>1692</v>
      </c>
      <c r="E127" s="29"/>
      <c r="F127" s="29"/>
      <c r="G127" s="29"/>
      <c r="H127" s="29">
        <f>H128</f>
        <v>1692</v>
      </c>
      <c r="I127" s="29"/>
      <c r="J127" s="84"/>
      <c r="K127" s="82"/>
      <c r="L127" s="6"/>
    </row>
    <row r="128" spans="1:12" s="21" customFormat="1" ht="21.75" customHeight="1">
      <c r="A128" s="4"/>
      <c r="B128" s="32"/>
      <c r="C128" s="23" t="s">
        <v>279</v>
      </c>
      <c r="D128" s="30">
        <f t="shared" si="8"/>
        <v>1692</v>
      </c>
      <c r="E128" s="29"/>
      <c r="F128" s="29"/>
      <c r="G128" s="29"/>
      <c r="H128" s="35">
        <v>1692</v>
      </c>
      <c r="I128" s="29"/>
      <c r="J128" s="87" t="s">
        <v>280</v>
      </c>
      <c r="K128" s="71">
        <f>H128</f>
        <v>1692</v>
      </c>
      <c r="L128" s="6"/>
    </row>
    <row r="129" spans="1:33" s="21" customFormat="1" ht="21.75" customHeight="1">
      <c r="A129" s="4"/>
      <c r="B129" s="32"/>
      <c r="C129" s="12" t="s">
        <v>40</v>
      </c>
      <c r="D129" s="29">
        <f t="shared" si="8"/>
        <v>2760</v>
      </c>
      <c r="E129" s="29"/>
      <c r="F129" s="29"/>
      <c r="G129" s="29"/>
      <c r="H129" s="29">
        <f>SUM(H130:H132)</f>
        <v>2760</v>
      </c>
      <c r="I129" s="29"/>
      <c r="J129" s="84"/>
      <c r="K129" s="82"/>
      <c r="L129" s="6"/>
    </row>
    <row r="130" spans="1:33" s="21" customFormat="1" ht="21.75" customHeight="1">
      <c r="A130" s="4"/>
      <c r="B130" s="32"/>
      <c r="C130" s="23" t="s">
        <v>311</v>
      </c>
      <c r="D130" s="30">
        <f t="shared" si="8"/>
        <v>952</v>
      </c>
      <c r="E130" s="29"/>
      <c r="F130" s="29"/>
      <c r="G130" s="29"/>
      <c r="H130" s="35">
        <v>952</v>
      </c>
      <c r="I130" s="29"/>
      <c r="J130" s="109" t="s">
        <v>312</v>
      </c>
      <c r="K130" s="108">
        <f>H130+H131+H132</f>
        <v>2760</v>
      </c>
      <c r="L130" s="6"/>
    </row>
    <row r="131" spans="1:33" s="21" customFormat="1" ht="21.75" customHeight="1">
      <c r="A131" s="4"/>
      <c r="B131" s="32"/>
      <c r="C131" s="23" t="s">
        <v>281</v>
      </c>
      <c r="D131" s="30">
        <f t="shared" si="8"/>
        <v>1004</v>
      </c>
      <c r="E131" s="29"/>
      <c r="F131" s="29"/>
      <c r="G131" s="29"/>
      <c r="H131" s="35">
        <v>1004</v>
      </c>
      <c r="I131" s="29"/>
      <c r="J131" s="109"/>
      <c r="K131" s="108"/>
      <c r="L131" s="6"/>
    </row>
    <row r="132" spans="1:33" s="21" customFormat="1" ht="21.75" customHeight="1">
      <c r="A132" s="4"/>
      <c r="B132" s="32"/>
      <c r="C132" s="23" t="s">
        <v>313</v>
      </c>
      <c r="D132" s="30">
        <f t="shared" si="8"/>
        <v>804</v>
      </c>
      <c r="E132" s="29"/>
      <c r="F132" s="29"/>
      <c r="G132" s="29"/>
      <c r="H132" s="35">
        <v>804</v>
      </c>
      <c r="I132" s="29"/>
      <c r="J132" s="109"/>
      <c r="K132" s="108"/>
      <c r="L132" s="6"/>
    </row>
    <row r="133" spans="1:33" s="21" customFormat="1" ht="75.75" customHeight="1">
      <c r="A133" s="4">
        <v>5</v>
      </c>
      <c r="B133" s="12" t="s">
        <v>61</v>
      </c>
      <c r="C133" s="12"/>
      <c r="D133" s="29">
        <f t="shared" si="8"/>
        <v>2346</v>
      </c>
      <c r="E133" s="29">
        <f>E134+E140+E141+E150</f>
        <v>2346</v>
      </c>
      <c r="F133" s="29">
        <f>F134+F140+F141+F150</f>
        <v>0</v>
      </c>
      <c r="G133" s="29">
        <f>G134+G140+G141+G150</f>
        <v>0</v>
      </c>
      <c r="H133" s="29">
        <f>H134+H140+H141+H150</f>
        <v>0</v>
      </c>
      <c r="I133" s="29">
        <f>I134+I140+I141+I150</f>
        <v>0</v>
      </c>
      <c r="J133" s="84">
        <f t="shared" ref="J133:K133" si="12">J134+J140+J141+J150</f>
        <v>0</v>
      </c>
      <c r="K133" s="29">
        <f t="shared" si="12"/>
        <v>0</v>
      </c>
      <c r="L133" s="6"/>
      <c r="M133" s="20"/>
      <c r="N133" s="20"/>
      <c r="O133" s="20"/>
      <c r="P133" s="20"/>
      <c r="Q133" s="20"/>
      <c r="R133" s="20"/>
      <c r="S133" s="20"/>
      <c r="T133" s="20"/>
      <c r="U133" s="20"/>
      <c r="V133" s="20"/>
      <c r="W133" s="20"/>
      <c r="X133" s="20"/>
      <c r="Y133" s="20"/>
      <c r="Z133" s="20"/>
      <c r="AA133" s="20"/>
      <c r="AB133" s="20"/>
      <c r="AC133" s="20"/>
      <c r="AD133" s="20">
        <f>V133-V134-V140-V141</f>
        <v>0</v>
      </c>
      <c r="AE133" s="20">
        <f t="shared" ref="AE133:AG133" si="13">W133-W134-W140-W141</f>
        <v>0</v>
      </c>
      <c r="AF133" s="20">
        <f t="shared" si="13"/>
        <v>0</v>
      </c>
      <c r="AG133" s="20">
        <f t="shared" si="13"/>
        <v>0</v>
      </c>
    </row>
    <row r="134" spans="1:33" s="2" customFormat="1" ht="169.5" customHeight="1">
      <c r="A134" s="9" t="s">
        <v>13</v>
      </c>
      <c r="B134" s="28" t="s">
        <v>14</v>
      </c>
      <c r="C134" s="28"/>
      <c r="D134" s="29">
        <f t="shared" si="8"/>
        <v>922</v>
      </c>
      <c r="E134" s="29">
        <f>SUM(E135:E135)</f>
        <v>922</v>
      </c>
      <c r="F134" s="30">
        <f>SUM(F135:F135)</f>
        <v>0</v>
      </c>
      <c r="G134" s="30">
        <f>SUM(G135:G135)</f>
        <v>0</v>
      </c>
      <c r="H134" s="30">
        <f>SUM(H135:H135)</f>
        <v>0</v>
      </c>
      <c r="I134" s="30">
        <f>SUM(I135:I135)</f>
        <v>0</v>
      </c>
      <c r="J134" s="87"/>
      <c r="K134" s="82"/>
      <c r="L134" s="6"/>
      <c r="M134" s="6"/>
      <c r="N134" s="6"/>
      <c r="O134" s="6"/>
      <c r="P134" s="6"/>
      <c r="Q134" s="6"/>
      <c r="R134" s="6"/>
      <c r="S134" s="6"/>
    </row>
    <row r="135" spans="1:33" s="21" customFormat="1" ht="27.75" customHeight="1">
      <c r="A135" s="4"/>
      <c r="B135" s="32"/>
      <c r="C135" s="12" t="s">
        <v>40</v>
      </c>
      <c r="D135" s="29">
        <f t="shared" si="8"/>
        <v>922</v>
      </c>
      <c r="E135" s="29">
        <f>SUM(E136:E139)</f>
        <v>922</v>
      </c>
      <c r="F135" s="29"/>
      <c r="G135" s="29"/>
      <c r="H135" s="29"/>
      <c r="I135" s="29"/>
      <c r="J135" s="84"/>
      <c r="K135" s="82"/>
      <c r="L135" s="6"/>
      <c r="M135" s="20"/>
      <c r="N135" s="20"/>
      <c r="O135" s="20"/>
      <c r="P135" s="20"/>
      <c r="Q135" s="20"/>
      <c r="R135" s="20"/>
      <c r="S135" s="20"/>
    </row>
    <row r="136" spans="1:33" s="2" customFormat="1" ht="41.25" customHeight="1">
      <c r="A136" s="9"/>
      <c r="B136" s="28"/>
      <c r="C136" s="23" t="s">
        <v>314</v>
      </c>
      <c r="D136" s="30">
        <f t="shared" si="8"/>
        <v>231.5</v>
      </c>
      <c r="E136" s="30">
        <v>231.5</v>
      </c>
      <c r="F136" s="30"/>
      <c r="G136" s="30"/>
      <c r="H136" s="30"/>
      <c r="I136" s="30"/>
      <c r="J136" s="87" t="s">
        <v>228</v>
      </c>
      <c r="K136" s="71">
        <f>E136</f>
        <v>231.5</v>
      </c>
      <c r="L136" s="6"/>
    </row>
    <row r="137" spans="1:33" s="2" customFormat="1" ht="49.5" customHeight="1">
      <c r="A137" s="9"/>
      <c r="B137" s="28"/>
      <c r="C137" s="23" t="s">
        <v>315</v>
      </c>
      <c r="D137" s="30">
        <f t="shared" si="8"/>
        <v>228</v>
      </c>
      <c r="E137" s="30">
        <v>228</v>
      </c>
      <c r="F137" s="30"/>
      <c r="G137" s="30"/>
      <c r="H137" s="30"/>
      <c r="I137" s="30"/>
      <c r="J137" s="109" t="s">
        <v>312</v>
      </c>
      <c r="K137" s="108">
        <f>E137+E138+E139</f>
        <v>690.5</v>
      </c>
      <c r="L137" s="6"/>
    </row>
    <row r="138" spans="1:33" s="2" customFormat="1" ht="47.25">
      <c r="A138" s="9"/>
      <c r="B138" s="28"/>
      <c r="C138" s="23" t="s">
        <v>316</v>
      </c>
      <c r="D138" s="30">
        <f t="shared" si="8"/>
        <v>230.5</v>
      </c>
      <c r="E138" s="30">
        <v>230.5</v>
      </c>
      <c r="F138" s="30"/>
      <c r="G138" s="30"/>
      <c r="H138" s="30"/>
      <c r="I138" s="30"/>
      <c r="J138" s="109"/>
      <c r="K138" s="108"/>
      <c r="L138" s="6"/>
    </row>
    <row r="139" spans="1:33" s="2" customFormat="1" ht="62.25" customHeight="1">
      <c r="A139" s="9"/>
      <c r="B139" s="28"/>
      <c r="C139" s="23" t="s">
        <v>317</v>
      </c>
      <c r="D139" s="30">
        <f t="shared" ref="D139:D202" si="14">SUM(E139:I139)</f>
        <v>232</v>
      </c>
      <c r="E139" s="30">
        <v>232</v>
      </c>
      <c r="F139" s="30"/>
      <c r="G139" s="30"/>
      <c r="H139" s="30"/>
      <c r="I139" s="30"/>
      <c r="J139" s="109"/>
      <c r="K139" s="108"/>
      <c r="L139" s="6"/>
    </row>
    <row r="140" spans="1:33" s="2" customFormat="1" ht="114.75" customHeight="1">
      <c r="A140" s="9" t="s">
        <v>15</v>
      </c>
      <c r="B140" s="28" t="s">
        <v>16</v>
      </c>
      <c r="C140" s="28"/>
      <c r="D140" s="29">
        <f t="shared" si="14"/>
        <v>0</v>
      </c>
      <c r="E140" s="30"/>
      <c r="F140" s="30"/>
      <c r="G140" s="30"/>
      <c r="H140" s="30"/>
      <c r="I140" s="30"/>
      <c r="J140" s="87"/>
      <c r="K140" s="71"/>
      <c r="L140" s="6"/>
    </row>
    <row r="141" spans="1:33" s="2" customFormat="1" ht="99" customHeight="1">
      <c r="A141" s="9" t="s">
        <v>17</v>
      </c>
      <c r="B141" s="28" t="s">
        <v>18</v>
      </c>
      <c r="C141" s="28"/>
      <c r="D141" s="29">
        <f>D142+D143+D146</f>
        <v>1424</v>
      </c>
      <c r="E141" s="29">
        <f t="shared" ref="E141:I141" si="15">E142+E143+E146</f>
        <v>1424</v>
      </c>
      <c r="F141" s="29">
        <f t="shared" si="15"/>
        <v>0</v>
      </c>
      <c r="G141" s="29">
        <f t="shared" si="15"/>
        <v>0</v>
      </c>
      <c r="H141" s="29">
        <f t="shared" si="15"/>
        <v>0</v>
      </c>
      <c r="I141" s="29">
        <f t="shared" si="15"/>
        <v>0</v>
      </c>
      <c r="J141" s="84"/>
      <c r="K141" s="82"/>
      <c r="L141" s="6"/>
      <c r="M141" s="39"/>
      <c r="N141" s="39"/>
      <c r="O141" s="39"/>
      <c r="P141" s="39"/>
      <c r="Q141" s="39"/>
      <c r="R141" s="39"/>
      <c r="S141" s="39"/>
    </row>
    <row r="142" spans="1:33" s="21" customFormat="1" ht="96" customHeight="1">
      <c r="A142" s="4"/>
      <c r="B142" s="32"/>
      <c r="C142" s="12" t="s">
        <v>342</v>
      </c>
      <c r="D142" s="29">
        <f t="shared" ref="D142" si="16">SUM(E142:I142)</f>
        <v>1000</v>
      </c>
      <c r="E142" s="29">
        <v>1000</v>
      </c>
      <c r="F142" s="29"/>
      <c r="G142" s="29"/>
      <c r="H142" s="29"/>
      <c r="I142" s="29"/>
      <c r="J142" s="84"/>
      <c r="K142" s="71"/>
      <c r="L142" s="6"/>
    </row>
    <row r="143" spans="1:33" s="21" customFormat="1" ht="21.75" customHeight="1">
      <c r="A143" s="4"/>
      <c r="B143" s="32"/>
      <c r="C143" s="12" t="s">
        <v>39</v>
      </c>
      <c r="D143" s="29">
        <f t="shared" si="14"/>
        <v>80</v>
      </c>
      <c r="E143" s="29">
        <f>SUM(E144:E145)</f>
        <v>80</v>
      </c>
      <c r="F143" s="29"/>
      <c r="G143" s="29"/>
      <c r="H143" s="29"/>
      <c r="I143" s="29"/>
      <c r="J143" s="84"/>
      <c r="K143" s="82"/>
      <c r="L143" s="6"/>
    </row>
    <row r="144" spans="1:33" s="2" customFormat="1" ht="21.75" customHeight="1">
      <c r="A144" s="9"/>
      <c r="B144" s="28"/>
      <c r="C144" s="23" t="s">
        <v>273</v>
      </c>
      <c r="D144" s="30">
        <f t="shared" si="14"/>
        <v>30</v>
      </c>
      <c r="E144" s="30">
        <v>30</v>
      </c>
      <c r="F144" s="30"/>
      <c r="G144" s="30"/>
      <c r="H144" s="30"/>
      <c r="I144" s="30"/>
      <c r="J144" s="85" t="s">
        <v>294</v>
      </c>
      <c r="K144" s="71">
        <f>E144</f>
        <v>30</v>
      </c>
      <c r="L144" s="6"/>
    </row>
    <row r="145" spans="1:22" s="2" customFormat="1" ht="21.75" customHeight="1">
      <c r="A145" s="9"/>
      <c r="B145" s="28"/>
      <c r="C145" s="23" t="s">
        <v>268</v>
      </c>
      <c r="D145" s="30">
        <f t="shared" si="14"/>
        <v>50</v>
      </c>
      <c r="E145" s="30">
        <v>50</v>
      </c>
      <c r="F145" s="30"/>
      <c r="G145" s="30"/>
      <c r="H145" s="30"/>
      <c r="I145" s="30"/>
      <c r="J145" s="85" t="s">
        <v>264</v>
      </c>
      <c r="K145" s="71">
        <f>E145</f>
        <v>50</v>
      </c>
      <c r="L145" s="6"/>
    </row>
    <row r="146" spans="1:22" s="21" customFormat="1" ht="21.75" customHeight="1">
      <c r="A146" s="4"/>
      <c r="B146" s="32"/>
      <c r="C146" s="12" t="s">
        <v>40</v>
      </c>
      <c r="D146" s="29">
        <f t="shared" si="14"/>
        <v>344</v>
      </c>
      <c r="E146" s="29">
        <f>SUM(E147:E149)</f>
        <v>344</v>
      </c>
      <c r="F146" s="29"/>
      <c r="G146" s="29"/>
      <c r="H146" s="29"/>
      <c r="I146" s="29"/>
      <c r="J146" s="84"/>
      <c r="K146" s="82"/>
      <c r="L146" s="6"/>
    </row>
    <row r="147" spans="1:22" s="2" customFormat="1" ht="21.75" customHeight="1">
      <c r="A147" s="9"/>
      <c r="B147" s="28"/>
      <c r="C147" s="23" t="s">
        <v>311</v>
      </c>
      <c r="D147" s="30">
        <f>SUM(E147:I147)</f>
        <v>115</v>
      </c>
      <c r="E147" s="30">
        <v>115</v>
      </c>
      <c r="F147" s="30"/>
      <c r="G147" s="30"/>
      <c r="H147" s="30"/>
      <c r="I147" s="30"/>
      <c r="J147" s="109" t="s">
        <v>312</v>
      </c>
      <c r="K147" s="108">
        <f>E147+E148+E149</f>
        <v>344</v>
      </c>
      <c r="L147" s="6"/>
    </row>
    <row r="148" spans="1:22" s="2" customFormat="1" ht="21.75" customHeight="1">
      <c r="A148" s="9"/>
      <c r="B148" s="28"/>
      <c r="C148" s="23" t="s">
        <v>318</v>
      </c>
      <c r="D148" s="30">
        <f>SUM(E148:I148)</f>
        <v>114</v>
      </c>
      <c r="E148" s="30">
        <v>114</v>
      </c>
      <c r="F148" s="30"/>
      <c r="G148" s="30"/>
      <c r="H148" s="30"/>
      <c r="I148" s="30"/>
      <c r="J148" s="109"/>
      <c r="K148" s="108"/>
      <c r="L148" s="6"/>
    </row>
    <row r="149" spans="1:22" s="2" customFormat="1" ht="21.75" customHeight="1">
      <c r="A149" s="9"/>
      <c r="B149" s="28"/>
      <c r="C149" s="23" t="s">
        <v>313</v>
      </c>
      <c r="D149" s="30">
        <f>SUM(E149:I149)</f>
        <v>115</v>
      </c>
      <c r="E149" s="30">
        <v>115</v>
      </c>
      <c r="F149" s="30"/>
      <c r="G149" s="30"/>
      <c r="H149" s="30"/>
      <c r="I149" s="30"/>
      <c r="J149" s="109"/>
      <c r="K149" s="108"/>
      <c r="L149" s="6"/>
    </row>
    <row r="150" spans="1:22" s="2" customFormat="1" ht="78.75" hidden="1">
      <c r="A150" s="9" t="s">
        <v>19</v>
      </c>
      <c r="B150" s="28" t="s">
        <v>20</v>
      </c>
      <c r="C150" s="28"/>
      <c r="D150" s="29">
        <f t="shared" si="14"/>
        <v>0</v>
      </c>
      <c r="E150" s="30">
        <f>SUM(E151:E155)</f>
        <v>0</v>
      </c>
      <c r="F150" s="30">
        <f t="shared" ref="F150:I150" si="17">SUM(F151:F155)</f>
        <v>0</v>
      </c>
      <c r="G150" s="30">
        <f t="shared" si="17"/>
        <v>0</v>
      </c>
      <c r="H150" s="30">
        <f t="shared" si="17"/>
        <v>0</v>
      </c>
      <c r="I150" s="30">
        <f t="shared" si="17"/>
        <v>0</v>
      </c>
      <c r="J150" s="87"/>
      <c r="K150" s="71"/>
      <c r="L150" s="6"/>
    </row>
    <row r="151" spans="1:22" s="2" customFormat="1" ht="31.5" hidden="1">
      <c r="A151" s="9"/>
      <c r="B151" s="28"/>
      <c r="C151" s="12" t="s">
        <v>38</v>
      </c>
      <c r="D151" s="29">
        <f t="shared" si="14"/>
        <v>0</v>
      </c>
      <c r="E151" s="30"/>
      <c r="F151" s="30"/>
      <c r="G151" s="30"/>
      <c r="H151" s="30"/>
      <c r="I151" s="30"/>
      <c r="J151" s="87"/>
      <c r="K151" s="71"/>
      <c r="L151" s="6"/>
    </row>
    <row r="152" spans="1:22" s="2" customFormat="1" hidden="1">
      <c r="A152" s="9"/>
      <c r="B152" s="28"/>
      <c r="C152" s="40" t="s">
        <v>41</v>
      </c>
      <c r="D152" s="29">
        <f t="shared" si="14"/>
        <v>0</v>
      </c>
      <c r="E152" s="30"/>
      <c r="F152" s="30"/>
      <c r="G152" s="30"/>
      <c r="H152" s="30"/>
      <c r="I152" s="30"/>
      <c r="J152" s="87"/>
      <c r="K152" s="71"/>
      <c r="L152" s="6"/>
    </row>
    <row r="153" spans="1:22" s="2" customFormat="1" hidden="1">
      <c r="A153" s="9"/>
      <c r="B153" s="28"/>
      <c r="C153" s="40" t="s">
        <v>39</v>
      </c>
      <c r="D153" s="29">
        <f t="shared" si="14"/>
        <v>0</v>
      </c>
      <c r="E153" s="30"/>
      <c r="F153" s="30"/>
      <c r="G153" s="30"/>
      <c r="H153" s="30"/>
      <c r="I153" s="30"/>
      <c r="J153" s="87"/>
      <c r="K153" s="71"/>
      <c r="L153" s="6"/>
    </row>
    <row r="154" spans="1:22" s="2" customFormat="1" hidden="1">
      <c r="A154" s="9"/>
      <c r="B154" s="28"/>
      <c r="C154" s="40" t="s">
        <v>42</v>
      </c>
      <c r="D154" s="29">
        <f t="shared" si="14"/>
        <v>0</v>
      </c>
      <c r="E154" s="30"/>
      <c r="F154" s="30"/>
      <c r="G154" s="30"/>
      <c r="H154" s="30"/>
      <c r="I154" s="30"/>
      <c r="J154" s="87"/>
      <c r="K154" s="71"/>
      <c r="L154" s="6"/>
    </row>
    <row r="155" spans="1:22" s="2" customFormat="1" hidden="1">
      <c r="A155" s="9"/>
      <c r="B155" s="28"/>
      <c r="C155" s="40" t="s">
        <v>40</v>
      </c>
      <c r="D155" s="29">
        <f t="shared" si="14"/>
        <v>0</v>
      </c>
      <c r="E155" s="30"/>
      <c r="F155" s="30"/>
      <c r="G155" s="30"/>
      <c r="H155" s="30"/>
      <c r="I155" s="30"/>
      <c r="J155" s="87"/>
      <c r="K155" s="71"/>
      <c r="L155" s="6"/>
    </row>
    <row r="156" spans="1:22" s="21" customFormat="1" ht="104.25" customHeight="1">
      <c r="A156" s="4">
        <v>6</v>
      </c>
      <c r="B156" s="12" t="s">
        <v>62</v>
      </c>
      <c r="C156" s="12"/>
      <c r="D156" s="29">
        <f t="shared" si="14"/>
        <v>6385</v>
      </c>
      <c r="E156" s="29">
        <f>SUM(E157:E181)</f>
        <v>0</v>
      </c>
      <c r="F156" s="29">
        <f>SUM(F157:F181)</f>
        <v>0</v>
      </c>
      <c r="G156" s="29">
        <f>G157+G158+G160+G181</f>
        <v>6385</v>
      </c>
      <c r="H156" s="29">
        <f>SUM(H157:H181)</f>
        <v>0</v>
      </c>
      <c r="I156" s="29">
        <f>SUM(I157:I181)</f>
        <v>0</v>
      </c>
      <c r="J156" s="84"/>
      <c r="K156" s="82"/>
      <c r="L156" s="6"/>
      <c r="M156" s="41"/>
      <c r="N156" s="41"/>
      <c r="O156" s="41"/>
      <c r="P156" s="41"/>
      <c r="Q156" s="41"/>
      <c r="R156" s="41"/>
      <c r="S156" s="41"/>
      <c r="T156" s="41"/>
      <c r="U156" s="41"/>
      <c r="V156" s="41"/>
    </row>
    <row r="157" spans="1:22" s="21" customFormat="1" ht="42.75" customHeight="1">
      <c r="A157" s="4"/>
      <c r="B157" s="12"/>
      <c r="C157" s="12" t="s">
        <v>44</v>
      </c>
      <c r="D157" s="29">
        <f t="shared" si="14"/>
        <v>868</v>
      </c>
      <c r="E157" s="29"/>
      <c r="F157" s="29"/>
      <c r="G157" s="29">
        <v>868</v>
      </c>
      <c r="H157" s="29"/>
      <c r="I157" s="29"/>
      <c r="J157" s="84"/>
      <c r="K157" s="71"/>
      <c r="L157" s="6"/>
    </row>
    <row r="158" spans="1:22" s="21" customFormat="1" ht="22.5" customHeight="1">
      <c r="A158" s="4"/>
      <c r="B158" s="12"/>
      <c r="C158" s="12" t="s">
        <v>43</v>
      </c>
      <c r="D158" s="29">
        <f t="shared" si="14"/>
        <v>85</v>
      </c>
      <c r="E158" s="29"/>
      <c r="F158" s="29"/>
      <c r="G158" s="29">
        <f>G159</f>
        <v>85</v>
      </c>
      <c r="H158" s="29"/>
      <c r="I158" s="29"/>
      <c r="J158" s="84"/>
      <c r="K158" s="82"/>
      <c r="L158" s="6"/>
    </row>
    <row r="159" spans="1:22" s="2" customFormat="1" ht="22.5" customHeight="1">
      <c r="A159" s="9"/>
      <c r="B159" s="12"/>
      <c r="C159" s="23" t="s">
        <v>319</v>
      </c>
      <c r="D159" s="30">
        <f t="shared" si="14"/>
        <v>85</v>
      </c>
      <c r="E159" s="30"/>
      <c r="F159" s="30"/>
      <c r="G159" s="30">
        <v>85</v>
      </c>
      <c r="H159" s="30"/>
      <c r="I159" s="30"/>
      <c r="J159" s="87" t="s">
        <v>301</v>
      </c>
      <c r="K159" s="71">
        <f>G159</f>
        <v>85</v>
      </c>
      <c r="L159" s="6"/>
    </row>
    <row r="160" spans="1:22" s="21" customFormat="1" ht="22.5" customHeight="1">
      <c r="A160" s="4"/>
      <c r="B160" s="12"/>
      <c r="C160" s="12" t="s">
        <v>39</v>
      </c>
      <c r="D160" s="29">
        <f t="shared" si="14"/>
        <v>4714</v>
      </c>
      <c r="E160" s="29"/>
      <c r="F160" s="29"/>
      <c r="G160" s="29">
        <f>SUM(G161:G180)</f>
        <v>4714</v>
      </c>
      <c r="H160" s="29"/>
      <c r="I160" s="29"/>
      <c r="J160" s="84"/>
      <c r="K160" s="82"/>
      <c r="L160" s="6"/>
    </row>
    <row r="161" spans="1:12" s="21" customFormat="1" ht="22.5" customHeight="1">
      <c r="A161" s="4"/>
      <c r="B161" s="12"/>
      <c r="C161" s="23" t="s">
        <v>336</v>
      </c>
      <c r="D161" s="30">
        <f t="shared" si="14"/>
        <v>50</v>
      </c>
      <c r="E161" s="29"/>
      <c r="F161" s="29"/>
      <c r="G161" s="35">
        <v>50</v>
      </c>
      <c r="H161" s="29"/>
      <c r="I161" s="29"/>
      <c r="J161" s="108" t="s">
        <v>264</v>
      </c>
      <c r="K161" s="108">
        <f>G161+G162+G163+G164</f>
        <v>725</v>
      </c>
      <c r="L161" s="6"/>
    </row>
    <row r="162" spans="1:12" s="21" customFormat="1" ht="22.5" customHeight="1">
      <c r="A162" s="4"/>
      <c r="B162" s="12"/>
      <c r="C162" s="23" t="s">
        <v>320</v>
      </c>
      <c r="D162" s="30">
        <f>SUM(E162:I162)</f>
        <v>375</v>
      </c>
      <c r="E162" s="29"/>
      <c r="F162" s="29"/>
      <c r="G162" s="35">
        <v>375</v>
      </c>
      <c r="H162" s="29"/>
      <c r="I162" s="29"/>
      <c r="J162" s="108"/>
      <c r="K162" s="108"/>
      <c r="L162" s="6"/>
    </row>
    <row r="163" spans="1:12" s="21" customFormat="1" ht="27.75" customHeight="1">
      <c r="A163" s="4"/>
      <c r="B163" s="12"/>
      <c r="C163" s="23" t="s">
        <v>321</v>
      </c>
      <c r="D163" s="30">
        <f>SUM(E163:I163)</f>
        <v>250</v>
      </c>
      <c r="E163" s="29"/>
      <c r="F163" s="29"/>
      <c r="G163" s="35">
        <v>250</v>
      </c>
      <c r="H163" s="29"/>
      <c r="I163" s="29"/>
      <c r="J163" s="108"/>
      <c r="K163" s="108"/>
      <c r="L163" s="6"/>
    </row>
    <row r="164" spans="1:12" s="21" customFormat="1" ht="27.75" customHeight="1">
      <c r="A164" s="4"/>
      <c r="B164" s="12"/>
      <c r="C164" s="23" t="s">
        <v>309</v>
      </c>
      <c r="D164" s="30">
        <f>SUM(E164:I164)</f>
        <v>50</v>
      </c>
      <c r="E164" s="29"/>
      <c r="F164" s="29"/>
      <c r="G164" s="35">
        <v>50</v>
      </c>
      <c r="H164" s="29"/>
      <c r="I164" s="29"/>
      <c r="J164" s="108"/>
      <c r="K164" s="108"/>
      <c r="L164" s="6"/>
    </row>
    <row r="165" spans="1:12" s="21" customFormat="1" ht="27.75" customHeight="1">
      <c r="A165" s="4"/>
      <c r="B165" s="12"/>
      <c r="C165" s="23" t="s">
        <v>339</v>
      </c>
      <c r="D165" s="30">
        <f t="shared" si="14"/>
        <v>150</v>
      </c>
      <c r="E165" s="29"/>
      <c r="F165" s="29"/>
      <c r="G165" s="35">
        <v>150</v>
      </c>
      <c r="H165" s="29"/>
      <c r="I165" s="29"/>
      <c r="J165" s="108" t="s">
        <v>272</v>
      </c>
      <c r="K165" s="108">
        <f>G165+G166+G167</f>
        <v>300</v>
      </c>
      <c r="L165" s="6"/>
    </row>
    <row r="166" spans="1:12" s="21" customFormat="1" ht="27.75" customHeight="1">
      <c r="A166" s="4"/>
      <c r="B166" s="12"/>
      <c r="C166" s="23" t="s">
        <v>291</v>
      </c>
      <c r="D166" s="30">
        <f>SUM(E166:I166)</f>
        <v>100</v>
      </c>
      <c r="E166" s="29"/>
      <c r="F166" s="29"/>
      <c r="G166" s="35">
        <v>100</v>
      </c>
      <c r="H166" s="29"/>
      <c r="I166" s="29"/>
      <c r="J166" s="108"/>
      <c r="K166" s="108"/>
      <c r="L166" s="6"/>
    </row>
    <row r="167" spans="1:12" s="21" customFormat="1" ht="22.5" customHeight="1">
      <c r="A167" s="4"/>
      <c r="B167" s="12"/>
      <c r="C167" s="23" t="s">
        <v>271</v>
      </c>
      <c r="D167" s="30">
        <f>SUM(E167:I167)</f>
        <v>50</v>
      </c>
      <c r="E167" s="29"/>
      <c r="F167" s="29"/>
      <c r="G167" s="35">
        <v>50</v>
      </c>
      <c r="H167" s="29"/>
      <c r="I167" s="29"/>
      <c r="J167" s="108"/>
      <c r="K167" s="108"/>
      <c r="L167" s="6"/>
    </row>
    <row r="168" spans="1:12" s="21" customFormat="1" ht="22.5" customHeight="1">
      <c r="A168" s="4"/>
      <c r="B168" s="12"/>
      <c r="C168" s="23" t="s">
        <v>290</v>
      </c>
      <c r="D168" s="30">
        <f>SUM(E168:I168)</f>
        <v>295</v>
      </c>
      <c r="E168" s="29"/>
      <c r="F168" s="29"/>
      <c r="G168" s="35">
        <v>295</v>
      </c>
      <c r="H168" s="29"/>
      <c r="I168" s="29"/>
      <c r="J168" s="108" t="s">
        <v>322</v>
      </c>
      <c r="K168" s="108">
        <f>G168+G169</f>
        <v>445</v>
      </c>
      <c r="L168" s="6"/>
    </row>
    <row r="169" spans="1:12" s="21" customFormat="1" ht="22.5" customHeight="1">
      <c r="A169" s="4"/>
      <c r="B169" s="12"/>
      <c r="C169" s="23" t="s">
        <v>322</v>
      </c>
      <c r="D169" s="30">
        <f t="shared" si="14"/>
        <v>150</v>
      </c>
      <c r="E169" s="29"/>
      <c r="F169" s="29"/>
      <c r="G169" s="35">
        <v>150</v>
      </c>
      <c r="H169" s="29"/>
      <c r="I169" s="29"/>
      <c r="J169" s="108"/>
      <c r="K169" s="108"/>
      <c r="L169" s="6"/>
    </row>
    <row r="170" spans="1:12" s="21" customFormat="1" ht="22.5" customHeight="1">
      <c r="A170" s="4"/>
      <c r="B170" s="12"/>
      <c r="C170" s="23" t="s">
        <v>323</v>
      </c>
      <c r="D170" s="30">
        <f t="shared" si="14"/>
        <v>464</v>
      </c>
      <c r="E170" s="29"/>
      <c r="F170" s="29"/>
      <c r="G170" s="35">
        <v>464</v>
      </c>
      <c r="H170" s="29"/>
      <c r="I170" s="29"/>
      <c r="J170" s="108" t="s">
        <v>323</v>
      </c>
      <c r="K170" s="108">
        <f>G170+G171+G172</f>
        <v>1099</v>
      </c>
      <c r="L170" s="6"/>
    </row>
    <row r="171" spans="1:12" s="21" customFormat="1" ht="31.5" customHeight="1">
      <c r="A171" s="4"/>
      <c r="B171" s="12"/>
      <c r="C171" s="23" t="s">
        <v>324</v>
      </c>
      <c r="D171" s="30">
        <f t="shared" si="14"/>
        <v>340</v>
      </c>
      <c r="E171" s="29"/>
      <c r="F171" s="29"/>
      <c r="G171" s="35">
        <v>340</v>
      </c>
      <c r="H171" s="29"/>
      <c r="I171" s="29"/>
      <c r="J171" s="108"/>
      <c r="K171" s="108"/>
      <c r="L171" s="6"/>
    </row>
    <row r="172" spans="1:12" s="21" customFormat="1" ht="31.5" customHeight="1">
      <c r="A172" s="4"/>
      <c r="B172" s="12"/>
      <c r="C172" s="23" t="s">
        <v>273</v>
      </c>
      <c r="D172" s="30">
        <f t="shared" si="14"/>
        <v>295</v>
      </c>
      <c r="E172" s="29"/>
      <c r="F172" s="29"/>
      <c r="G172" s="35">
        <v>295</v>
      </c>
      <c r="H172" s="29"/>
      <c r="I172" s="29"/>
      <c r="J172" s="108"/>
      <c r="K172" s="108"/>
      <c r="L172" s="6"/>
    </row>
    <row r="173" spans="1:12" s="21" customFormat="1" ht="22.5" customHeight="1">
      <c r="A173" s="4"/>
      <c r="B173" s="12"/>
      <c r="C173" s="23" t="s">
        <v>325</v>
      </c>
      <c r="D173" s="30">
        <f t="shared" si="14"/>
        <v>150</v>
      </c>
      <c r="E173" s="29"/>
      <c r="F173" s="29"/>
      <c r="G173" s="35">
        <v>150</v>
      </c>
      <c r="H173" s="29"/>
      <c r="I173" s="29"/>
      <c r="J173" s="108" t="s">
        <v>276</v>
      </c>
      <c r="K173" s="108">
        <f>G173+G174+G175</f>
        <v>785</v>
      </c>
      <c r="L173" s="6"/>
    </row>
    <row r="174" spans="1:12" s="21" customFormat="1" ht="22.5" customHeight="1">
      <c r="A174" s="4"/>
      <c r="B174" s="12"/>
      <c r="C174" s="23" t="s">
        <v>276</v>
      </c>
      <c r="D174" s="30">
        <f t="shared" si="14"/>
        <v>295</v>
      </c>
      <c r="E174" s="29"/>
      <c r="F174" s="29"/>
      <c r="G174" s="35">
        <v>295</v>
      </c>
      <c r="H174" s="29"/>
      <c r="I174" s="29"/>
      <c r="J174" s="108"/>
      <c r="K174" s="108"/>
      <c r="L174" s="6"/>
    </row>
    <row r="175" spans="1:12" s="21" customFormat="1" ht="22.5" customHeight="1">
      <c r="A175" s="4"/>
      <c r="B175" s="12"/>
      <c r="C175" s="23" t="s">
        <v>295</v>
      </c>
      <c r="D175" s="30">
        <f t="shared" si="14"/>
        <v>340</v>
      </c>
      <c r="E175" s="29"/>
      <c r="F175" s="29"/>
      <c r="G175" s="35">
        <v>340</v>
      </c>
      <c r="H175" s="29"/>
      <c r="I175" s="29"/>
      <c r="J175" s="108"/>
      <c r="K175" s="108"/>
      <c r="L175" s="6"/>
    </row>
    <row r="176" spans="1:12" s="21" customFormat="1" ht="22.5" customHeight="1">
      <c r="A176" s="4"/>
      <c r="B176" s="12"/>
      <c r="C176" s="23" t="s">
        <v>298</v>
      </c>
      <c r="D176" s="30">
        <f t="shared" si="14"/>
        <v>200</v>
      </c>
      <c r="E176" s="29"/>
      <c r="F176" s="29"/>
      <c r="G176" s="35">
        <v>200</v>
      </c>
      <c r="H176" s="29"/>
      <c r="I176" s="29"/>
      <c r="J176" s="108" t="s">
        <v>299</v>
      </c>
      <c r="K176" s="108">
        <f>G176+G177</f>
        <v>440</v>
      </c>
      <c r="L176" s="6"/>
    </row>
    <row r="177" spans="1:22" s="21" customFormat="1" ht="22.5" customHeight="1">
      <c r="A177" s="4"/>
      <c r="B177" s="12"/>
      <c r="C177" s="23" t="s">
        <v>299</v>
      </c>
      <c r="D177" s="30">
        <f>SUM(E177:I177)</f>
        <v>240</v>
      </c>
      <c r="E177" s="29"/>
      <c r="F177" s="29"/>
      <c r="G177" s="35">
        <v>240</v>
      </c>
      <c r="H177" s="29"/>
      <c r="I177" s="29"/>
      <c r="J177" s="108"/>
      <c r="K177" s="108"/>
      <c r="L177" s="6"/>
    </row>
    <row r="178" spans="1:22" s="21" customFormat="1" ht="22.5" customHeight="1">
      <c r="A178" s="4"/>
      <c r="B178" s="12"/>
      <c r="C178" s="23" t="s">
        <v>326</v>
      </c>
      <c r="D178" s="30">
        <f t="shared" si="14"/>
        <v>250</v>
      </c>
      <c r="E178" s="29"/>
      <c r="F178" s="29"/>
      <c r="G178" s="35">
        <v>250</v>
      </c>
      <c r="H178" s="29"/>
      <c r="I178" s="29"/>
      <c r="J178" s="108" t="s">
        <v>278</v>
      </c>
      <c r="K178" s="108">
        <f>G178+G179+G180</f>
        <v>920</v>
      </c>
      <c r="L178" s="6"/>
    </row>
    <row r="179" spans="1:22" s="21" customFormat="1" ht="22.5" customHeight="1">
      <c r="A179" s="4"/>
      <c r="B179" s="12"/>
      <c r="C179" s="23" t="s">
        <v>278</v>
      </c>
      <c r="D179" s="30">
        <f t="shared" si="14"/>
        <v>375</v>
      </c>
      <c r="E179" s="29"/>
      <c r="F179" s="29"/>
      <c r="G179" s="35">
        <v>375</v>
      </c>
      <c r="H179" s="29"/>
      <c r="I179" s="29"/>
      <c r="J179" s="108"/>
      <c r="K179" s="108"/>
      <c r="L179" s="6"/>
    </row>
    <row r="180" spans="1:22" s="21" customFormat="1" ht="22.5" customHeight="1">
      <c r="A180" s="4"/>
      <c r="B180" s="12"/>
      <c r="C180" s="23" t="s">
        <v>297</v>
      </c>
      <c r="D180" s="30">
        <f t="shared" si="14"/>
        <v>295</v>
      </c>
      <c r="E180" s="29"/>
      <c r="F180" s="29"/>
      <c r="G180" s="35">
        <v>295</v>
      </c>
      <c r="H180" s="29"/>
      <c r="I180" s="29"/>
      <c r="J180" s="108"/>
      <c r="K180" s="108"/>
      <c r="L180" s="6"/>
    </row>
    <row r="181" spans="1:22" s="21" customFormat="1" ht="22.5" customHeight="1">
      <c r="A181" s="4"/>
      <c r="B181" s="12"/>
      <c r="C181" s="12" t="s">
        <v>40</v>
      </c>
      <c r="D181" s="29">
        <f t="shared" si="14"/>
        <v>718</v>
      </c>
      <c r="E181" s="29"/>
      <c r="F181" s="29"/>
      <c r="G181" s="29">
        <f>SUM(G182:G184)</f>
        <v>718</v>
      </c>
      <c r="H181" s="29"/>
      <c r="I181" s="29"/>
      <c r="J181" s="84"/>
      <c r="K181" s="71"/>
      <c r="L181" s="6"/>
    </row>
    <row r="182" spans="1:22" s="21" customFormat="1" ht="22.5" customHeight="1">
      <c r="A182" s="4"/>
      <c r="B182" s="12"/>
      <c r="C182" s="23" t="s">
        <v>311</v>
      </c>
      <c r="D182" s="30">
        <f t="shared" si="14"/>
        <v>340</v>
      </c>
      <c r="E182" s="29"/>
      <c r="F182" s="29"/>
      <c r="G182" s="35">
        <v>340</v>
      </c>
      <c r="H182" s="29"/>
      <c r="I182" s="29"/>
      <c r="J182" s="109" t="s">
        <v>312</v>
      </c>
      <c r="K182" s="108">
        <f>G182+G183+G184</f>
        <v>718</v>
      </c>
      <c r="L182" s="6"/>
    </row>
    <row r="183" spans="1:22" s="21" customFormat="1" ht="22.5" customHeight="1">
      <c r="A183" s="4"/>
      <c r="B183" s="12"/>
      <c r="C183" s="23" t="s">
        <v>318</v>
      </c>
      <c r="D183" s="30">
        <f t="shared" si="14"/>
        <v>189</v>
      </c>
      <c r="E183" s="29"/>
      <c r="F183" s="29"/>
      <c r="G183" s="35">
        <v>189</v>
      </c>
      <c r="H183" s="29"/>
      <c r="I183" s="29"/>
      <c r="J183" s="109"/>
      <c r="K183" s="108"/>
      <c r="L183" s="6"/>
    </row>
    <row r="184" spans="1:22" s="21" customFormat="1" ht="22.5" customHeight="1">
      <c r="A184" s="4"/>
      <c r="B184" s="12"/>
      <c r="C184" s="23" t="s">
        <v>327</v>
      </c>
      <c r="D184" s="30">
        <f t="shared" si="14"/>
        <v>189</v>
      </c>
      <c r="E184" s="29"/>
      <c r="F184" s="29"/>
      <c r="G184" s="35">
        <v>189</v>
      </c>
      <c r="H184" s="29"/>
      <c r="I184" s="29"/>
      <c r="J184" s="109"/>
      <c r="K184" s="108"/>
      <c r="L184" s="6"/>
    </row>
    <row r="185" spans="1:22" s="21" customFormat="1" ht="114" customHeight="1">
      <c r="A185" s="4">
        <v>7</v>
      </c>
      <c r="B185" s="12" t="s">
        <v>34</v>
      </c>
      <c r="C185" s="12"/>
      <c r="D185" s="29">
        <f t="shared" si="14"/>
        <v>4209</v>
      </c>
      <c r="E185" s="29">
        <f>E186</f>
        <v>0</v>
      </c>
      <c r="F185" s="29">
        <f t="shared" ref="F185:I185" si="18">F186</f>
        <v>4209</v>
      </c>
      <c r="G185" s="29">
        <f t="shared" si="18"/>
        <v>0</v>
      </c>
      <c r="H185" s="29">
        <f t="shared" si="18"/>
        <v>0</v>
      </c>
      <c r="I185" s="29">
        <f t="shared" si="18"/>
        <v>0</v>
      </c>
      <c r="J185" s="84"/>
      <c r="K185" s="82"/>
      <c r="L185" s="6"/>
    </row>
    <row r="186" spans="1:22" s="2" customFormat="1" ht="27.75" customHeight="1">
      <c r="A186" s="9"/>
      <c r="B186" s="12"/>
      <c r="C186" s="40" t="s">
        <v>35</v>
      </c>
      <c r="D186" s="30">
        <f t="shared" si="14"/>
        <v>4209</v>
      </c>
      <c r="E186" s="30"/>
      <c r="F186" s="30">
        <v>4209</v>
      </c>
      <c r="G186" s="30"/>
      <c r="H186" s="30"/>
      <c r="I186" s="30"/>
      <c r="J186" s="87"/>
      <c r="K186" s="71"/>
      <c r="L186" s="6"/>
    </row>
    <row r="187" spans="1:22" s="21" customFormat="1" ht="90.75" customHeight="1">
      <c r="A187" s="4">
        <v>8</v>
      </c>
      <c r="B187" s="12" t="s">
        <v>63</v>
      </c>
      <c r="C187" s="12"/>
      <c r="D187" s="29">
        <f t="shared" si="14"/>
        <v>5789</v>
      </c>
      <c r="E187" s="29">
        <f>SUM(E188:E225)</f>
        <v>0</v>
      </c>
      <c r="F187" s="29">
        <f>SUM(F188:F225)</f>
        <v>0</v>
      </c>
      <c r="G187" s="29">
        <f>SUM(G188:G225)</f>
        <v>0</v>
      </c>
      <c r="H187" s="29">
        <f>SUM(H188:H225)</f>
        <v>0</v>
      </c>
      <c r="I187" s="29">
        <f>I188+I189+I191+I204+I225</f>
        <v>5789</v>
      </c>
      <c r="J187" s="84"/>
      <c r="K187" s="82"/>
      <c r="L187" s="6"/>
      <c r="M187" s="41"/>
      <c r="N187" s="41"/>
      <c r="O187" s="41"/>
      <c r="P187" s="41"/>
      <c r="Q187" s="41"/>
      <c r="R187" s="41"/>
      <c r="S187" s="41"/>
      <c r="T187" s="41"/>
      <c r="U187" s="41"/>
      <c r="V187" s="41"/>
    </row>
    <row r="188" spans="1:22" s="21" customFormat="1" ht="31.5">
      <c r="A188" s="4"/>
      <c r="B188" s="12"/>
      <c r="C188" s="12" t="s">
        <v>36</v>
      </c>
      <c r="D188" s="29">
        <f t="shared" si="14"/>
        <v>2476</v>
      </c>
      <c r="E188" s="29"/>
      <c r="F188" s="29"/>
      <c r="G188" s="29"/>
      <c r="H188" s="29"/>
      <c r="I188" s="29">
        <v>2476</v>
      </c>
      <c r="J188" s="84"/>
      <c r="K188" s="71"/>
      <c r="L188" s="6"/>
    </row>
    <row r="189" spans="1:22" s="21" customFormat="1" ht="21.75" customHeight="1">
      <c r="A189" s="4"/>
      <c r="B189" s="12"/>
      <c r="C189" s="12" t="s">
        <v>43</v>
      </c>
      <c r="D189" s="29">
        <f t="shared" si="14"/>
        <v>21</v>
      </c>
      <c r="E189" s="29"/>
      <c r="F189" s="29"/>
      <c r="G189" s="29"/>
      <c r="H189" s="29"/>
      <c r="I189" s="29">
        <f>I190</f>
        <v>21</v>
      </c>
      <c r="J189" s="84"/>
      <c r="K189" s="82"/>
      <c r="L189" s="6"/>
    </row>
    <row r="190" spans="1:22" s="2" customFormat="1" ht="21.75" customHeight="1">
      <c r="A190" s="9"/>
      <c r="B190" s="12"/>
      <c r="C190" s="23" t="s">
        <v>211</v>
      </c>
      <c r="D190" s="30">
        <f t="shared" si="14"/>
        <v>21</v>
      </c>
      <c r="E190" s="30"/>
      <c r="F190" s="30"/>
      <c r="G190" s="30"/>
      <c r="H190" s="30"/>
      <c r="I190" s="35">
        <v>21</v>
      </c>
      <c r="J190" s="87" t="s">
        <v>301</v>
      </c>
      <c r="K190" s="71">
        <f>I190</f>
        <v>21</v>
      </c>
      <c r="L190" s="6"/>
    </row>
    <row r="191" spans="1:22" s="21" customFormat="1" ht="21.75" customHeight="1">
      <c r="A191" s="4"/>
      <c r="B191" s="12"/>
      <c r="C191" s="12" t="s">
        <v>41</v>
      </c>
      <c r="D191" s="29">
        <f t="shared" si="14"/>
        <v>1272</v>
      </c>
      <c r="E191" s="29"/>
      <c r="F191" s="29"/>
      <c r="G191" s="29"/>
      <c r="H191" s="29"/>
      <c r="I191" s="29">
        <f>SUM(I192:I203)</f>
        <v>1272</v>
      </c>
      <c r="J191" s="84"/>
      <c r="K191" s="82"/>
      <c r="L191" s="6"/>
    </row>
    <row r="192" spans="1:22" s="21" customFormat="1" ht="21.75" customHeight="1">
      <c r="A192" s="4"/>
      <c r="B192" s="12"/>
      <c r="C192" s="23" t="s">
        <v>259</v>
      </c>
      <c r="D192" s="30">
        <f t="shared" si="14"/>
        <v>120</v>
      </c>
      <c r="E192" s="29"/>
      <c r="F192" s="29"/>
      <c r="G192" s="29"/>
      <c r="H192" s="29"/>
      <c r="I192" s="35">
        <v>120</v>
      </c>
      <c r="J192" s="109" t="s">
        <v>152</v>
      </c>
      <c r="K192" s="108">
        <f>I192+I193</f>
        <v>260</v>
      </c>
      <c r="L192" s="6"/>
    </row>
    <row r="193" spans="1:12" s="21" customFormat="1" ht="21.75" customHeight="1">
      <c r="A193" s="4"/>
      <c r="B193" s="12"/>
      <c r="C193" s="23" t="s">
        <v>328</v>
      </c>
      <c r="D193" s="30">
        <f t="shared" si="14"/>
        <v>140</v>
      </c>
      <c r="E193" s="29"/>
      <c r="F193" s="29"/>
      <c r="G193" s="29"/>
      <c r="H193" s="29"/>
      <c r="I193" s="35">
        <v>140</v>
      </c>
      <c r="J193" s="109"/>
      <c r="K193" s="108"/>
      <c r="L193" s="6"/>
    </row>
    <row r="194" spans="1:12" s="21" customFormat="1" ht="21.75" customHeight="1">
      <c r="A194" s="4"/>
      <c r="B194" s="12"/>
      <c r="C194" s="23" t="s">
        <v>286</v>
      </c>
      <c r="D194" s="30">
        <f t="shared" si="14"/>
        <v>130</v>
      </c>
      <c r="E194" s="29"/>
      <c r="F194" s="29"/>
      <c r="G194" s="29"/>
      <c r="H194" s="29"/>
      <c r="I194" s="35">
        <v>130</v>
      </c>
      <c r="J194" s="108" t="s">
        <v>89</v>
      </c>
      <c r="K194" s="108">
        <f>I194+I195+I196</f>
        <v>310</v>
      </c>
      <c r="L194" s="6"/>
    </row>
    <row r="195" spans="1:12" s="21" customFormat="1" ht="21.75" customHeight="1">
      <c r="A195" s="4"/>
      <c r="B195" s="12"/>
      <c r="C195" s="23" t="s">
        <v>89</v>
      </c>
      <c r="D195" s="30">
        <f t="shared" si="14"/>
        <v>80</v>
      </c>
      <c r="E195" s="29"/>
      <c r="F195" s="29"/>
      <c r="G195" s="29"/>
      <c r="H195" s="29"/>
      <c r="I195" s="35">
        <v>80</v>
      </c>
      <c r="J195" s="108"/>
      <c r="K195" s="108"/>
      <c r="L195" s="6"/>
    </row>
    <row r="196" spans="1:12" s="21" customFormat="1" ht="21.75" customHeight="1">
      <c r="A196" s="4"/>
      <c r="B196" s="12"/>
      <c r="C196" s="23" t="s">
        <v>88</v>
      </c>
      <c r="D196" s="30">
        <f t="shared" si="14"/>
        <v>100</v>
      </c>
      <c r="E196" s="29"/>
      <c r="F196" s="29"/>
      <c r="G196" s="29"/>
      <c r="H196" s="29"/>
      <c r="I196" s="35">
        <v>100</v>
      </c>
      <c r="J196" s="108"/>
      <c r="K196" s="108"/>
      <c r="L196" s="6"/>
    </row>
    <row r="197" spans="1:12" s="21" customFormat="1" ht="21.75" customHeight="1">
      <c r="A197" s="4"/>
      <c r="B197" s="12"/>
      <c r="C197" s="23" t="s">
        <v>305</v>
      </c>
      <c r="D197" s="30">
        <f t="shared" si="14"/>
        <v>90</v>
      </c>
      <c r="E197" s="29"/>
      <c r="F197" s="29"/>
      <c r="G197" s="29"/>
      <c r="H197" s="29"/>
      <c r="I197" s="35">
        <v>90</v>
      </c>
      <c r="J197" s="108" t="s">
        <v>304</v>
      </c>
      <c r="K197" s="108">
        <f>I197+I198+I199</f>
        <v>318</v>
      </c>
      <c r="L197" s="6"/>
    </row>
    <row r="198" spans="1:12" s="21" customFormat="1" ht="21.75" customHeight="1">
      <c r="A198" s="4"/>
      <c r="B198" s="12"/>
      <c r="C198" s="23" t="s">
        <v>304</v>
      </c>
      <c r="D198" s="30">
        <f t="shared" si="14"/>
        <v>108</v>
      </c>
      <c r="E198" s="29"/>
      <c r="F198" s="29"/>
      <c r="G198" s="29"/>
      <c r="H198" s="29"/>
      <c r="I198" s="35">
        <v>108</v>
      </c>
      <c r="J198" s="108"/>
      <c r="K198" s="108"/>
      <c r="L198" s="6"/>
    </row>
    <row r="199" spans="1:12" s="21" customFormat="1" ht="21.75" customHeight="1">
      <c r="A199" s="4"/>
      <c r="B199" s="12"/>
      <c r="C199" s="23" t="s">
        <v>87</v>
      </c>
      <c r="D199" s="30">
        <f t="shared" si="14"/>
        <v>120</v>
      </c>
      <c r="E199" s="29"/>
      <c r="F199" s="29"/>
      <c r="G199" s="29"/>
      <c r="H199" s="29"/>
      <c r="I199" s="35">
        <v>120</v>
      </c>
      <c r="J199" s="108"/>
      <c r="K199" s="108"/>
      <c r="L199" s="6"/>
    </row>
    <row r="200" spans="1:12" s="21" customFormat="1" ht="21.75" customHeight="1">
      <c r="A200" s="4"/>
      <c r="B200" s="12"/>
      <c r="C200" s="23" t="s">
        <v>83</v>
      </c>
      <c r="D200" s="30">
        <f t="shared" si="14"/>
        <v>80</v>
      </c>
      <c r="E200" s="29"/>
      <c r="F200" s="29"/>
      <c r="G200" s="29"/>
      <c r="H200" s="29"/>
      <c r="I200" s="35">
        <v>80</v>
      </c>
      <c r="J200" s="108" t="s">
        <v>302</v>
      </c>
      <c r="K200" s="108">
        <f>I200+I201+I202</f>
        <v>313</v>
      </c>
      <c r="L200" s="6"/>
    </row>
    <row r="201" spans="1:12" s="21" customFormat="1" ht="21.75" customHeight="1">
      <c r="A201" s="4"/>
      <c r="B201" s="12"/>
      <c r="C201" s="23" t="s">
        <v>302</v>
      </c>
      <c r="D201" s="30">
        <f t="shared" si="14"/>
        <v>160</v>
      </c>
      <c r="E201" s="29"/>
      <c r="F201" s="29"/>
      <c r="G201" s="29"/>
      <c r="H201" s="29"/>
      <c r="I201" s="35">
        <v>160</v>
      </c>
      <c r="J201" s="108"/>
      <c r="K201" s="108"/>
      <c r="L201" s="6"/>
    </row>
    <row r="202" spans="1:12" s="21" customFormat="1" ht="21.75" customHeight="1">
      <c r="A202" s="4"/>
      <c r="B202" s="12"/>
      <c r="C202" s="23" t="s">
        <v>340</v>
      </c>
      <c r="D202" s="30">
        <f t="shared" si="14"/>
        <v>73</v>
      </c>
      <c r="E202" s="29"/>
      <c r="F202" s="29"/>
      <c r="G202" s="29"/>
      <c r="H202" s="29"/>
      <c r="I202" s="35">
        <v>73</v>
      </c>
      <c r="J202" s="108"/>
      <c r="K202" s="108"/>
      <c r="L202" s="6"/>
    </row>
    <row r="203" spans="1:12" s="21" customFormat="1" ht="21.75" customHeight="1">
      <c r="A203" s="4"/>
      <c r="B203" s="12"/>
      <c r="C203" s="23" t="s">
        <v>84</v>
      </c>
      <c r="D203" s="30">
        <f t="shared" ref="D203:D266" si="19">SUM(E203:I203)</f>
        <v>71</v>
      </c>
      <c r="E203" s="29"/>
      <c r="F203" s="29"/>
      <c r="G203" s="29"/>
      <c r="H203" s="29"/>
      <c r="I203" s="35">
        <v>71</v>
      </c>
      <c r="J203" s="85" t="s">
        <v>84</v>
      </c>
      <c r="K203" s="71">
        <f>I203</f>
        <v>71</v>
      </c>
      <c r="L203" s="6"/>
    </row>
    <row r="204" spans="1:12" s="21" customFormat="1" ht="21.75" customHeight="1">
      <c r="A204" s="4"/>
      <c r="B204" s="12"/>
      <c r="C204" s="12" t="s">
        <v>39</v>
      </c>
      <c r="D204" s="29">
        <f t="shared" si="19"/>
        <v>1828</v>
      </c>
      <c r="E204" s="29"/>
      <c r="F204" s="29"/>
      <c r="G204" s="29"/>
      <c r="H204" s="29"/>
      <c r="I204" s="29">
        <f>SUM(I205:I224)</f>
        <v>1828</v>
      </c>
      <c r="J204" s="84"/>
      <c r="K204" s="82"/>
      <c r="L204" s="6"/>
    </row>
    <row r="205" spans="1:12" s="21" customFormat="1" ht="21.75" customHeight="1">
      <c r="A205" s="4"/>
      <c r="B205" s="12"/>
      <c r="C205" s="23" t="s">
        <v>288</v>
      </c>
      <c r="D205" s="30">
        <f t="shared" si="19"/>
        <v>72</v>
      </c>
      <c r="E205" s="29"/>
      <c r="F205" s="29"/>
      <c r="G205" s="29"/>
      <c r="H205" s="29"/>
      <c r="I205" s="35">
        <v>72</v>
      </c>
      <c r="J205" s="108" t="s">
        <v>264</v>
      </c>
      <c r="K205" s="108">
        <f>I205+I206+I207+I208</f>
        <v>342</v>
      </c>
      <c r="L205" s="6"/>
    </row>
    <row r="206" spans="1:12" s="21" customFormat="1" ht="21.75" customHeight="1">
      <c r="A206" s="4"/>
      <c r="B206" s="12"/>
      <c r="C206" s="23" t="s">
        <v>335</v>
      </c>
      <c r="D206" s="30">
        <f t="shared" si="19"/>
        <v>70</v>
      </c>
      <c r="E206" s="29"/>
      <c r="F206" s="29"/>
      <c r="G206" s="29"/>
      <c r="H206" s="29"/>
      <c r="I206" s="35">
        <v>70</v>
      </c>
      <c r="J206" s="108"/>
      <c r="K206" s="108"/>
      <c r="L206" s="6"/>
    </row>
    <row r="207" spans="1:12" s="21" customFormat="1" ht="21.75" customHeight="1">
      <c r="A207" s="4"/>
      <c r="B207" s="12"/>
      <c r="C207" s="23" t="s">
        <v>289</v>
      </c>
      <c r="D207" s="30">
        <f>SUM(E207:I207)</f>
        <v>100</v>
      </c>
      <c r="E207" s="29"/>
      <c r="F207" s="29"/>
      <c r="G207" s="29"/>
      <c r="H207" s="29"/>
      <c r="I207" s="35">
        <v>100</v>
      </c>
      <c r="J207" s="108"/>
      <c r="K207" s="108"/>
      <c r="L207" s="6"/>
    </row>
    <row r="208" spans="1:12" s="21" customFormat="1" ht="21.75" customHeight="1">
      <c r="A208" s="4"/>
      <c r="B208" s="12"/>
      <c r="C208" s="23" t="s">
        <v>268</v>
      </c>
      <c r="D208" s="30">
        <f>SUM(E208:I208)</f>
        <v>100</v>
      </c>
      <c r="E208" s="29"/>
      <c r="F208" s="29"/>
      <c r="G208" s="29"/>
      <c r="H208" s="29"/>
      <c r="I208" s="35">
        <v>100</v>
      </c>
      <c r="J208" s="108"/>
      <c r="K208" s="108"/>
      <c r="L208" s="6"/>
    </row>
    <row r="209" spans="1:12" s="21" customFormat="1" ht="21.75" customHeight="1">
      <c r="A209" s="4"/>
      <c r="B209" s="12"/>
      <c r="C209" s="23" t="s">
        <v>269</v>
      </c>
      <c r="D209" s="30">
        <f t="shared" si="19"/>
        <v>72</v>
      </c>
      <c r="E209" s="29"/>
      <c r="F209" s="29"/>
      <c r="G209" s="29"/>
      <c r="H209" s="29"/>
      <c r="I209" s="35">
        <v>72</v>
      </c>
      <c r="J209" s="108" t="s">
        <v>269</v>
      </c>
      <c r="K209" s="108">
        <f>I209+I210</f>
        <v>172</v>
      </c>
      <c r="L209" s="6"/>
    </row>
    <row r="210" spans="1:12" s="21" customFormat="1" ht="21.75" customHeight="1">
      <c r="A210" s="4"/>
      <c r="B210" s="12"/>
      <c r="C210" s="23" t="s">
        <v>290</v>
      </c>
      <c r="D210" s="30">
        <f>SUM(E210:I210)</f>
        <v>100</v>
      </c>
      <c r="E210" s="29"/>
      <c r="F210" s="29"/>
      <c r="G210" s="29"/>
      <c r="H210" s="29"/>
      <c r="I210" s="35">
        <v>100</v>
      </c>
      <c r="J210" s="108"/>
      <c r="K210" s="108"/>
      <c r="L210" s="6"/>
    </row>
    <row r="211" spans="1:12" s="21" customFormat="1" ht="21.75" customHeight="1">
      <c r="A211" s="4"/>
      <c r="B211" s="12"/>
      <c r="C211" s="23" t="s">
        <v>329</v>
      </c>
      <c r="D211" s="30">
        <f t="shared" si="19"/>
        <v>72</v>
      </c>
      <c r="E211" s="29"/>
      <c r="F211" s="29"/>
      <c r="G211" s="29"/>
      <c r="H211" s="29"/>
      <c r="I211" s="35">
        <v>72</v>
      </c>
      <c r="J211" s="108" t="s">
        <v>272</v>
      </c>
      <c r="K211" s="108">
        <f>I211+I212+I213</f>
        <v>214</v>
      </c>
      <c r="L211" s="6"/>
    </row>
    <row r="212" spans="1:12" s="21" customFormat="1" ht="21.75" customHeight="1">
      <c r="A212" s="4"/>
      <c r="B212" s="12"/>
      <c r="C212" s="23" t="s">
        <v>271</v>
      </c>
      <c r="D212" s="30">
        <f t="shared" si="19"/>
        <v>72</v>
      </c>
      <c r="E212" s="29"/>
      <c r="F212" s="29"/>
      <c r="G212" s="29"/>
      <c r="H212" s="29"/>
      <c r="I212" s="35">
        <v>72</v>
      </c>
      <c r="J212" s="108"/>
      <c r="K212" s="108"/>
      <c r="L212" s="6"/>
    </row>
    <row r="213" spans="1:12" s="21" customFormat="1" ht="21.75" customHeight="1">
      <c r="A213" s="4"/>
      <c r="B213" s="12"/>
      <c r="C213" s="23" t="s">
        <v>339</v>
      </c>
      <c r="D213" s="30">
        <f t="shared" si="19"/>
        <v>70</v>
      </c>
      <c r="E213" s="29"/>
      <c r="F213" s="29"/>
      <c r="G213" s="29"/>
      <c r="H213" s="29"/>
      <c r="I213" s="35">
        <v>70</v>
      </c>
      <c r="J213" s="108"/>
      <c r="K213" s="108"/>
      <c r="L213" s="6"/>
    </row>
    <row r="214" spans="1:12" s="21" customFormat="1" ht="21.75" customHeight="1">
      <c r="A214" s="4"/>
      <c r="B214" s="12"/>
      <c r="C214" s="23" t="s">
        <v>293</v>
      </c>
      <c r="D214" s="30">
        <f t="shared" si="19"/>
        <v>100</v>
      </c>
      <c r="E214" s="29"/>
      <c r="F214" s="29"/>
      <c r="G214" s="29"/>
      <c r="H214" s="29"/>
      <c r="I214" s="35">
        <v>100</v>
      </c>
      <c r="J214" s="108" t="s">
        <v>294</v>
      </c>
      <c r="K214" s="108">
        <f>I214+I215+I216</f>
        <v>300</v>
      </c>
      <c r="L214" s="6"/>
    </row>
    <row r="215" spans="1:12" s="21" customFormat="1" ht="21.75" customHeight="1">
      <c r="A215" s="4"/>
      <c r="B215" s="12"/>
      <c r="C215" s="23" t="s">
        <v>330</v>
      </c>
      <c r="D215" s="30">
        <f t="shared" si="19"/>
        <v>100</v>
      </c>
      <c r="E215" s="29"/>
      <c r="F215" s="29"/>
      <c r="G215" s="29"/>
      <c r="H215" s="29"/>
      <c r="I215" s="35">
        <v>100</v>
      </c>
      <c r="J215" s="108"/>
      <c r="K215" s="108"/>
      <c r="L215" s="6"/>
    </row>
    <row r="216" spans="1:12" s="21" customFormat="1" ht="21.75" customHeight="1">
      <c r="A216" s="4"/>
      <c r="B216" s="12"/>
      <c r="C216" s="23" t="s">
        <v>294</v>
      </c>
      <c r="D216" s="30">
        <f t="shared" si="19"/>
        <v>100</v>
      </c>
      <c r="E216" s="29"/>
      <c r="F216" s="29"/>
      <c r="G216" s="29"/>
      <c r="H216" s="29"/>
      <c r="I216" s="35">
        <v>100</v>
      </c>
      <c r="J216" s="108"/>
      <c r="K216" s="108"/>
      <c r="L216" s="6"/>
    </row>
    <row r="217" spans="1:12" s="21" customFormat="1" ht="21.75" customHeight="1">
      <c r="A217" s="4"/>
      <c r="B217" s="12"/>
      <c r="C217" s="23" t="s">
        <v>276</v>
      </c>
      <c r="D217" s="30">
        <f t="shared" si="19"/>
        <v>100</v>
      </c>
      <c r="E217" s="29"/>
      <c r="F217" s="29"/>
      <c r="G217" s="29"/>
      <c r="H217" s="29"/>
      <c r="I217" s="35">
        <v>100</v>
      </c>
      <c r="J217" s="108" t="s">
        <v>276</v>
      </c>
      <c r="K217" s="108">
        <f>I217+I218+I219</f>
        <v>300</v>
      </c>
      <c r="L217" s="6"/>
    </row>
    <row r="218" spans="1:12" s="21" customFormat="1" ht="21.75" customHeight="1">
      <c r="A218" s="4"/>
      <c r="B218" s="12"/>
      <c r="C218" s="23" t="s">
        <v>325</v>
      </c>
      <c r="D218" s="30">
        <f>SUM(E218:I218)</f>
        <v>100</v>
      </c>
      <c r="E218" s="29"/>
      <c r="F218" s="29"/>
      <c r="G218" s="29"/>
      <c r="H218" s="29"/>
      <c r="I218" s="35">
        <v>100</v>
      </c>
      <c r="J218" s="108"/>
      <c r="K218" s="108"/>
      <c r="L218" s="6"/>
    </row>
    <row r="219" spans="1:12" s="21" customFormat="1" ht="21.75" customHeight="1">
      <c r="A219" s="4"/>
      <c r="B219" s="12"/>
      <c r="C219" s="23" t="s">
        <v>295</v>
      </c>
      <c r="D219" s="30">
        <f t="shared" si="19"/>
        <v>100</v>
      </c>
      <c r="E219" s="29"/>
      <c r="F219" s="29"/>
      <c r="G219" s="29"/>
      <c r="H219" s="29"/>
      <c r="I219" s="35">
        <v>100</v>
      </c>
      <c r="J219" s="108"/>
      <c r="K219" s="108"/>
      <c r="L219" s="6"/>
    </row>
    <row r="220" spans="1:12" s="21" customFormat="1" ht="21.75" customHeight="1">
      <c r="A220" s="4"/>
      <c r="B220" s="12"/>
      <c r="C220" s="23" t="s">
        <v>277</v>
      </c>
      <c r="D220" s="30">
        <f t="shared" si="19"/>
        <v>100</v>
      </c>
      <c r="E220" s="29"/>
      <c r="F220" s="29"/>
      <c r="G220" s="29"/>
      <c r="H220" s="29"/>
      <c r="I220" s="35">
        <v>100</v>
      </c>
      <c r="J220" s="108" t="s">
        <v>278</v>
      </c>
      <c r="K220" s="108">
        <f>I220+I221+I222</f>
        <v>300</v>
      </c>
      <c r="L220" s="6"/>
    </row>
    <row r="221" spans="1:12" s="21" customFormat="1" ht="21.75" customHeight="1">
      <c r="A221" s="4"/>
      <c r="B221" s="12"/>
      <c r="C221" s="23" t="s">
        <v>278</v>
      </c>
      <c r="D221" s="30">
        <f t="shared" si="19"/>
        <v>100</v>
      </c>
      <c r="E221" s="29"/>
      <c r="F221" s="29"/>
      <c r="G221" s="29"/>
      <c r="H221" s="29"/>
      <c r="I221" s="35">
        <v>100</v>
      </c>
      <c r="J221" s="108"/>
      <c r="K221" s="108"/>
      <c r="L221" s="6"/>
    </row>
    <row r="222" spans="1:12" s="21" customFormat="1" ht="21.75" customHeight="1">
      <c r="A222" s="4"/>
      <c r="B222" s="12"/>
      <c r="C222" s="23" t="s">
        <v>297</v>
      </c>
      <c r="D222" s="30">
        <f>SUM(E222:I222)</f>
        <v>100</v>
      </c>
      <c r="E222" s="29"/>
      <c r="F222" s="29"/>
      <c r="G222" s="29"/>
      <c r="H222" s="29"/>
      <c r="I222" s="35">
        <v>100</v>
      </c>
      <c r="J222" s="108"/>
      <c r="K222" s="108"/>
      <c r="L222" s="6"/>
    </row>
    <row r="223" spans="1:12" s="21" customFormat="1" ht="21.75" customHeight="1">
      <c r="A223" s="4"/>
      <c r="B223" s="12"/>
      <c r="C223" s="23" t="s">
        <v>298</v>
      </c>
      <c r="D223" s="30">
        <f t="shared" si="19"/>
        <v>100</v>
      </c>
      <c r="E223" s="29"/>
      <c r="F223" s="29"/>
      <c r="G223" s="29"/>
      <c r="H223" s="29"/>
      <c r="I223" s="35">
        <v>100</v>
      </c>
      <c r="J223" s="108" t="s">
        <v>299</v>
      </c>
      <c r="K223" s="108">
        <f>I223+I224</f>
        <v>200</v>
      </c>
      <c r="L223" s="6"/>
    </row>
    <row r="224" spans="1:12" s="21" customFormat="1" ht="21.75" customHeight="1">
      <c r="A224" s="4"/>
      <c r="B224" s="12"/>
      <c r="C224" s="23" t="s">
        <v>299</v>
      </c>
      <c r="D224" s="30">
        <f t="shared" si="19"/>
        <v>100</v>
      </c>
      <c r="E224" s="29"/>
      <c r="F224" s="29"/>
      <c r="G224" s="29"/>
      <c r="H224" s="29"/>
      <c r="I224" s="35">
        <v>100</v>
      </c>
      <c r="J224" s="108"/>
      <c r="K224" s="108"/>
      <c r="L224" s="6"/>
    </row>
    <row r="225" spans="1:19" s="21" customFormat="1" ht="21.75" customHeight="1">
      <c r="A225" s="4"/>
      <c r="B225" s="12"/>
      <c r="C225" s="12" t="s">
        <v>40</v>
      </c>
      <c r="D225" s="29">
        <f t="shared" si="19"/>
        <v>192</v>
      </c>
      <c r="E225" s="29"/>
      <c r="F225" s="29"/>
      <c r="G225" s="29"/>
      <c r="H225" s="29"/>
      <c r="I225" s="29">
        <f>SUM(I226:I228)</f>
        <v>192</v>
      </c>
      <c r="J225" s="84"/>
      <c r="K225" s="82"/>
      <c r="L225" s="6"/>
    </row>
    <row r="226" spans="1:19" s="21" customFormat="1" ht="21.75" customHeight="1">
      <c r="A226" s="4"/>
      <c r="B226" s="12"/>
      <c r="C226" s="23" t="s">
        <v>311</v>
      </c>
      <c r="D226" s="30">
        <f t="shared" si="19"/>
        <v>66</v>
      </c>
      <c r="E226" s="29"/>
      <c r="F226" s="29"/>
      <c r="G226" s="29"/>
      <c r="H226" s="29"/>
      <c r="I226" s="35">
        <v>66</v>
      </c>
      <c r="J226" s="109" t="s">
        <v>282</v>
      </c>
      <c r="K226" s="108">
        <f>I226+I227+I228</f>
        <v>192</v>
      </c>
      <c r="L226" s="6"/>
    </row>
    <row r="227" spans="1:19" s="21" customFormat="1" ht="21.75" customHeight="1">
      <c r="A227" s="4"/>
      <c r="B227" s="12"/>
      <c r="C227" s="23" t="s">
        <v>281</v>
      </c>
      <c r="D227" s="30">
        <f t="shared" si="19"/>
        <v>63</v>
      </c>
      <c r="E227" s="29"/>
      <c r="F227" s="29"/>
      <c r="G227" s="29"/>
      <c r="H227" s="29"/>
      <c r="I227" s="35">
        <v>63</v>
      </c>
      <c r="J227" s="109"/>
      <c r="K227" s="108"/>
      <c r="L227" s="6"/>
    </row>
    <row r="228" spans="1:19" s="21" customFormat="1" ht="21.75" customHeight="1">
      <c r="A228" s="4"/>
      <c r="B228" s="12"/>
      <c r="C228" s="23" t="s">
        <v>313</v>
      </c>
      <c r="D228" s="30">
        <f t="shared" si="19"/>
        <v>63</v>
      </c>
      <c r="E228" s="29"/>
      <c r="F228" s="29"/>
      <c r="G228" s="29"/>
      <c r="H228" s="29"/>
      <c r="I228" s="35">
        <v>63</v>
      </c>
      <c r="J228" s="109"/>
      <c r="K228" s="108"/>
      <c r="L228" s="6"/>
    </row>
    <row r="229" spans="1:19" s="21" customFormat="1" ht="102" customHeight="1">
      <c r="A229" s="4">
        <v>9</v>
      </c>
      <c r="B229" s="12" t="s">
        <v>64</v>
      </c>
      <c r="C229" s="12"/>
      <c r="D229" s="29">
        <f t="shared" si="19"/>
        <v>3998</v>
      </c>
      <c r="E229" s="29">
        <f>E230+E231</f>
        <v>0</v>
      </c>
      <c r="F229" s="29">
        <f>F230+F231</f>
        <v>0</v>
      </c>
      <c r="G229" s="29">
        <f>G230+G231</f>
        <v>0</v>
      </c>
      <c r="H229" s="29">
        <f>H230+H231</f>
        <v>0</v>
      </c>
      <c r="I229" s="29">
        <f>I230+I231</f>
        <v>3998</v>
      </c>
      <c r="J229" s="84">
        <f t="shared" ref="J229:K229" si="20">J230+J231</f>
        <v>0</v>
      </c>
      <c r="K229" s="29">
        <f t="shared" si="20"/>
        <v>0</v>
      </c>
      <c r="L229" s="6"/>
      <c r="M229" s="41"/>
      <c r="N229" s="41"/>
      <c r="O229" s="41"/>
      <c r="P229" s="41"/>
      <c r="Q229" s="41"/>
      <c r="R229" s="41"/>
    </row>
    <row r="230" spans="1:19" s="2" customFormat="1" ht="93.75" customHeight="1">
      <c r="A230" s="9" t="s">
        <v>21</v>
      </c>
      <c r="B230" s="28" t="s">
        <v>22</v>
      </c>
      <c r="C230" s="28"/>
      <c r="D230" s="29">
        <f t="shared" si="19"/>
        <v>0</v>
      </c>
      <c r="E230" s="30"/>
      <c r="F230" s="30"/>
      <c r="G230" s="30"/>
      <c r="H230" s="30"/>
      <c r="I230" s="30"/>
      <c r="J230" s="87"/>
      <c r="K230" s="71"/>
      <c r="L230" s="6"/>
    </row>
    <row r="231" spans="1:19" s="2" customFormat="1" ht="93.75" customHeight="1">
      <c r="A231" s="9" t="s">
        <v>23</v>
      </c>
      <c r="B231" s="28" t="s">
        <v>24</v>
      </c>
      <c r="C231" s="28"/>
      <c r="D231" s="29">
        <f t="shared" si="19"/>
        <v>3998</v>
      </c>
      <c r="E231" s="30">
        <f>SUM(E232:E267)</f>
        <v>0</v>
      </c>
      <c r="F231" s="30">
        <f>SUM(F232:F267)</f>
        <v>0</v>
      </c>
      <c r="G231" s="30">
        <f>SUM(G232:G267)</f>
        <v>0</v>
      </c>
      <c r="H231" s="30">
        <f>SUM(H232:H267)</f>
        <v>0</v>
      </c>
      <c r="I231" s="29">
        <f>I232+I233+I246+I267</f>
        <v>3998</v>
      </c>
      <c r="J231" s="84"/>
      <c r="K231" s="82"/>
      <c r="L231" s="6"/>
      <c r="M231" s="39"/>
      <c r="N231" s="39"/>
      <c r="O231" s="39"/>
      <c r="P231" s="39"/>
      <c r="Q231" s="39"/>
      <c r="R231" s="39"/>
      <c r="S231" s="39"/>
    </row>
    <row r="232" spans="1:19" s="21" customFormat="1" ht="31.5">
      <c r="A232" s="4"/>
      <c r="B232" s="32"/>
      <c r="C232" s="32" t="s">
        <v>38</v>
      </c>
      <c r="D232" s="29">
        <f t="shared" si="19"/>
        <v>1368</v>
      </c>
      <c r="E232" s="29"/>
      <c r="F232" s="29"/>
      <c r="G232" s="29"/>
      <c r="H232" s="29"/>
      <c r="I232" s="29">
        <v>1368</v>
      </c>
      <c r="J232" s="84"/>
      <c r="K232" s="79"/>
      <c r="L232" s="6"/>
    </row>
    <row r="233" spans="1:19" s="21" customFormat="1" ht="21" customHeight="1">
      <c r="A233" s="4"/>
      <c r="B233" s="32"/>
      <c r="C233" s="12" t="s">
        <v>41</v>
      </c>
      <c r="D233" s="29">
        <f t="shared" si="19"/>
        <v>1028</v>
      </c>
      <c r="E233" s="29"/>
      <c r="F233" s="29"/>
      <c r="G233" s="29"/>
      <c r="H233" s="29"/>
      <c r="I233" s="29">
        <f>SUM(I234:I245)</f>
        <v>1028</v>
      </c>
      <c r="J233" s="84"/>
      <c r="K233" s="82"/>
      <c r="L233" s="6"/>
    </row>
    <row r="234" spans="1:19" s="21" customFormat="1" ht="21" customHeight="1">
      <c r="A234" s="4"/>
      <c r="B234" s="32"/>
      <c r="C234" s="23" t="s">
        <v>248</v>
      </c>
      <c r="D234" s="30">
        <f t="shared" si="19"/>
        <v>110</v>
      </c>
      <c r="E234" s="29"/>
      <c r="F234" s="29"/>
      <c r="G234" s="29"/>
      <c r="H234" s="29"/>
      <c r="I234" s="35">
        <v>110</v>
      </c>
      <c r="J234" s="108" t="s">
        <v>248</v>
      </c>
      <c r="K234" s="108">
        <f>I234+I235+I236</f>
        <v>250</v>
      </c>
      <c r="L234" s="6"/>
    </row>
    <row r="235" spans="1:19" s="21" customFormat="1" ht="36" customHeight="1">
      <c r="A235" s="4"/>
      <c r="B235" s="32"/>
      <c r="C235" s="23" t="s">
        <v>338</v>
      </c>
      <c r="D235" s="30">
        <f t="shared" si="19"/>
        <v>85</v>
      </c>
      <c r="E235" s="29"/>
      <c r="F235" s="29"/>
      <c r="G235" s="29"/>
      <c r="H235" s="29"/>
      <c r="I235" s="35">
        <v>85</v>
      </c>
      <c r="J235" s="108"/>
      <c r="K235" s="108"/>
      <c r="L235" s="6"/>
    </row>
    <row r="236" spans="1:19" s="21" customFormat="1" ht="21" customHeight="1">
      <c r="A236" s="4"/>
      <c r="B236" s="32"/>
      <c r="C236" s="23" t="s">
        <v>250</v>
      </c>
      <c r="D236" s="30">
        <f t="shared" si="19"/>
        <v>55</v>
      </c>
      <c r="E236" s="29"/>
      <c r="F236" s="29"/>
      <c r="G236" s="29"/>
      <c r="H236" s="29"/>
      <c r="I236" s="35">
        <v>55</v>
      </c>
      <c r="J236" s="108"/>
      <c r="K236" s="108"/>
      <c r="L236" s="6"/>
    </row>
    <row r="237" spans="1:19" s="21" customFormat="1" ht="21" customHeight="1">
      <c r="A237" s="4"/>
      <c r="B237" s="32"/>
      <c r="C237" s="23" t="s">
        <v>84</v>
      </c>
      <c r="D237" s="30">
        <f t="shared" si="19"/>
        <v>55</v>
      </c>
      <c r="E237" s="29"/>
      <c r="F237" s="29"/>
      <c r="G237" s="29"/>
      <c r="H237" s="29"/>
      <c r="I237" s="35">
        <v>55</v>
      </c>
      <c r="J237" s="85" t="s">
        <v>84</v>
      </c>
      <c r="K237" s="71">
        <f>I237</f>
        <v>55</v>
      </c>
      <c r="L237" s="6"/>
    </row>
    <row r="238" spans="1:19" s="21" customFormat="1" ht="21" customHeight="1">
      <c r="A238" s="4"/>
      <c r="B238" s="32"/>
      <c r="C238" s="23" t="s">
        <v>251</v>
      </c>
      <c r="D238" s="30">
        <f t="shared" si="19"/>
        <v>132</v>
      </c>
      <c r="E238" s="29"/>
      <c r="F238" s="29"/>
      <c r="G238" s="29"/>
      <c r="H238" s="29"/>
      <c r="I238" s="35">
        <v>132</v>
      </c>
      <c r="J238" s="108" t="s">
        <v>254</v>
      </c>
      <c r="K238" s="108">
        <f>I238+I239+I240</f>
        <v>283</v>
      </c>
      <c r="L238" s="6"/>
    </row>
    <row r="239" spans="1:19" s="21" customFormat="1" ht="21" customHeight="1">
      <c r="A239" s="4"/>
      <c r="B239" s="32"/>
      <c r="C239" s="23" t="s">
        <v>254</v>
      </c>
      <c r="D239" s="30">
        <f>SUM(E239:I239)</f>
        <v>91</v>
      </c>
      <c r="E239" s="29"/>
      <c r="F239" s="29"/>
      <c r="G239" s="29"/>
      <c r="H239" s="29"/>
      <c r="I239" s="35">
        <v>91</v>
      </c>
      <c r="J239" s="108"/>
      <c r="K239" s="108"/>
      <c r="L239" s="6"/>
    </row>
    <row r="240" spans="1:19" s="21" customFormat="1" ht="21" customHeight="1">
      <c r="A240" s="4"/>
      <c r="B240" s="32"/>
      <c r="C240" s="23" t="s">
        <v>255</v>
      </c>
      <c r="D240" s="30">
        <f>SUM(E240:I240)</f>
        <v>60</v>
      </c>
      <c r="E240" s="29"/>
      <c r="F240" s="29"/>
      <c r="G240" s="29"/>
      <c r="H240" s="29"/>
      <c r="I240" s="35">
        <v>60</v>
      </c>
      <c r="J240" s="108"/>
      <c r="K240" s="108"/>
      <c r="L240" s="6"/>
    </row>
    <row r="241" spans="1:12" s="21" customFormat="1" ht="21" customHeight="1">
      <c r="A241" s="4"/>
      <c r="B241" s="32"/>
      <c r="C241" s="23" t="s">
        <v>88</v>
      </c>
      <c r="D241" s="30">
        <f t="shared" si="19"/>
        <v>55</v>
      </c>
      <c r="E241" s="29"/>
      <c r="F241" s="29"/>
      <c r="G241" s="29"/>
      <c r="H241" s="29"/>
      <c r="I241" s="35">
        <v>55</v>
      </c>
      <c r="J241" s="108" t="s">
        <v>252</v>
      </c>
      <c r="K241" s="108">
        <f>I241+I242+I243</f>
        <v>225</v>
      </c>
      <c r="L241" s="6"/>
    </row>
    <row r="242" spans="1:12" s="21" customFormat="1" ht="21" customHeight="1">
      <c r="A242" s="4"/>
      <c r="B242" s="32"/>
      <c r="C242" s="23" t="s">
        <v>252</v>
      </c>
      <c r="D242" s="30">
        <f t="shared" si="19"/>
        <v>110</v>
      </c>
      <c r="E242" s="29"/>
      <c r="F242" s="29"/>
      <c r="G242" s="29"/>
      <c r="H242" s="29"/>
      <c r="I242" s="35">
        <v>110</v>
      </c>
      <c r="J242" s="108"/>
      <c r="K242" s="108"/>
      <c r="L242" s="6"/>
    </row>
    <row r="243" spans="1:12" s="21" customFormat="1" ht="21" customHeight="1">
      <c r="A243" s="4"/>
      <c r="B243" s="32"/>
      <c r="C243" s="23" t="s">
        <v>256</v>
      </c>
      <c r="D243" s="30">
        <f>SUM(E243:I243)</f>
        <v>60</v>
      </c>
      <c r="E243" s="29"/>
      <c r="F243" s="29"/>
      <c r="G243" s="29"/>
      <c r="H243" s="29"/>
      <c r="I243" s="35">
        <v>60</v>
      </c>
      <c r="J243" s="108"/>
      <c r="K243" s="108"/>
      <c r="L243" s="6"/>
    </row>
    <row r="244" spans="1:12" s="21" customFormat="1" ht="21" customHeight="1">
      <c r="A244" s="4"/>
      <c r="B244" s="32"/>
      <c r="C244" s="23" t="s">
        <v>253</v>
      </c>
      <c r="D244" s="30">
        <f t="shared" si="19"/>
        <v>105</v>
      </c>
      <c r="E244" s="29"/>
      <c r="F244" s="29"/>
      <c r="G244" s="29"/>
      <c r="H244" s="29"/>
      <c r="I244" s="35">
        <v>105</v>
      </c>
      <c r="J244" s="109" t="s">
        <v>152</v>
      </c>
      <c r="K244" s="108">
        <f>I244+I245</f>
        <v>215</v>
      </c>
      <c r="L244" s="6"/>
    </row>
    <row r="245" spans="1:12" s="21" customFormat="1" ht="27" customHeight="1">
      <c r="A245" s="4"/>
      <c r="B245" s="32"/>
      <c r="C245" s="23" t="s">
        <v>91</v>
      </c>
      <c r="D245" s="30">
        <f t="shared" si="19"/>
        <v>110</v>
      </c>
      <c r="E245" s="29"/>
      <c r="F245" s="29"/>
      <c r="G245" s="29"/>
      <c r="H245" s="29"/>
      <c r="I245" s="35">
        <v>110</v>
      </c>
      <c r="J245" s="109"/>
      <c r="K245" s="108"/>
      <c r="L245" s="6"/>
    </row>
    <row r="246" spans="1:12" s="21" customFormat="1" ht="21" customHeight="1">
      <c r="A246" s="4"/>
      <c r="B246" s="32"/>
      <c r="C246" s="12" t="s">
        <v>39</v>
      </c>
      <c r="D246" s="29">
        <f t="shared" si="19"/>
        <v>1026</v>
      </c>
      <c r="E246" s="29"/>
      <c r="F246" s="29"/>
      <c r="G246" s="29"/>
      <c r="H246" s="29"/>
      <c r="I246" s="29">
        <f>SUM(I247:I266)</f>
        <v>1026</v>
      </c>
      <c r="J246" s="84"/>
      <c r="K246" s="82"/>
      <c r="L246" s="6"/>
    </row>
    <row r="247" spans="1:12" s="2" customFormat="1" ht="21" customHeight="1">
      <c r="A247" s="9"/>
      <c r="B247" s="28"/>
      <c r="C247" s="23" t="s">
        <v>288</v>
      </c>
      <c r="D247" s="30">
        <f t="shared" si="19"/>
        <v>11</v>
      </c>
      <c r="E247" s="30"/>
      <c r="F247" s="30"/>
      <c r="G247" s="30"/>
      <c r="H247" s="30"/>
      <c r="I247" s="30">
        <v>11</v>
      </c>
      <c r="J247" s="108" t="s">
        <v>264</v>
      </c>
      <c r="K247" s="108">
        <f>I247+I248+I249+I250</f>
        <v>160</v>
      </c>
      <c r="L247" s="6"/>
    </row>
    <row r="248" spans="1:12" s="2" customFormat="1" ht="21" customHeight="1">
      <c r="A248" s="9"/>
      <c r="B248" s="28"/>
      <c r="C248" s="23" t="s">
        <v>336</v>
      </c>
      <c r="D248" s="30">
        <f t="shared" si="19"/>
        <v>11</v>
      </c>
      <c r="E248" s="30"/>
      <c r="F248" s="30"/>
      <c r="G248" s="30"/>
      <c r="H248" s="30"/>
      <c r="I248" s="30">
        <v>11</v>
      </c>
      <c r="J248" s="108"/>
      <c r="K248" s="108"/>
      <c r="L248" s="6"/>
    </row>
    <row r="249" spans="1:12" s="2" customFormat="1" ht="21" customHeight="1">
      <c r="A249" s="9"/>
      <c r="B249" s="28"/>
      <c r="C249" s="23" t="s">
        <v>268</v>
      </c>
      <c r="D249" s="30">
        <f>SUM(E249:I249)</f>
        <v>85</v>
      </c>
      <c r="E249" s="30"/>
      <c r="F249" s="30"/>
      <c r="G249" s="30"/>
      <c r="H249" s="30"/>
      <c r="I249" s="30">
        <v>85</v>
      </c>
      <c r="J249" s="108"/>
      <c r="K249" s="108"/>
      <c r="L249" s="6"/>
    </row>
    <row r="250" spans="1:12" s="2" customFormat="1" ht="21" customHeight="1">
      <c r="A250" s="9"/>
      <c r="B250" s="28"/>
      <c r="C250" s="23" t="s">
        <v>289</v>
      </c>
      <c r="D250" s="30">
        <f>SUM(E250:I250)</f>
        <v>53</v>
      </c>
      <c r="E250" s="30"/>
      <c r="F250" s="30"/>
      <c r="G250" s="30"/>
      <c r="H250" s="30"/>
      <c r="I250" s="30">
        <v>53</v>
      </c>
      <c r="J250" s="108"/>
      <c r="K250" s="108"/>
      <c r="L250" s="6"/>
    </row>
    <row r="251" spans="1:12" s="2" customFormat="1" ht="21" customHeight="1">
      <c r="A251" s="9"/>
      <c r="B251" s="28"/>
      <c r="C251" s="23" t="s">
        <v>269</v>
      </c>
      <c r="D251" s="30">
        <f t="shared" si="19"/>
        <v>32</v>
      </c>
      <c r="E251" s="30"/>
      <c r="F251" s="30"/>
      <c r="G251" s="30"/>
      <c r="H251" s="30"/>
      <c r="I251" s="30">
        <v>32</v>
      </c>
      <c r="J251" s="108" t="s">
        <v>269</v>
      </c>
      <c r="K251" s="108">
        <f>I251+I252</f>
        <v>95</v>
      </c>
      <c r="L251" s="6"/>
    </row>
    <row r="252" spans="1:12" s="2" customFormat="1" ht="21" customHeight="1">
      <c r="A252" s="9"/>
      <c r="B252" s="28"/>
      <c r="C252" s="23" t="s">
        <v>290</v>
      </c>
      <c r="D252" s="30">
        <f>SUM(E252:I252)</f>
        <v>63</v>
      </c>
      <c r="E252" s="30"/>
      <c r="F252" s="30"/>
      <c r="G252" s="30"/>
      <c r="H252" s="30"/>
      <c r="I252" s="30">
        <v>63</v>
      </c>
      <c r="J252" s="108"/>
      <c r="K252" s="108"/>
      <c r="L252" s="6"/>
    </row>
    <row r="253" spans="1:12" s="2" customFormat="1" ht="21" customHeight="1">
      <c r="A253" s="9"/>
      <c r="B253" s="28"/>
      <c r="C253" s="23" t="s">
        <v>329</v>
      </c>
      <c r="D253" s="30">
        <f t="shared" si="19"/>
        <v>21</v>
      </c>
      <c r="E253" s="30"/>
      <c r="F253" s="30"/>
      <c r="G253" s="30"/>
      <c r="H253" s="30"/>
      <c r="I253" s="30">
        <v>21</v>
      </c>
      <c r="J253" s="108" t="s">
        <v>272</v>
      </c>
      <c r="K253" s="108">
        <f>I253+I254+I255</f>
        <v>64</v>
      </c>
      <c r="L253" s="6"/>
    </row>
    <row r="254" spans="1:12" s="2" customFormat="1" ht="21" customHeight="1">
      <c r="A254" s="9"/>
      <c r="B254" s="28"/>
      <c r="C254" s="23" t="s">
        <v>292</v>
      </c>
      <c r="D254" s="30">
        <f t="shared" si="19"/>
        <v>11</v>
      </c>
      <c r="E254" s="30"/>
      <c r="F254" s="30"/>
      <c r="G254" s="30"/>
      <c r="H254" s="30"/>
      <c r="I254" s="30">
        <v>11</v>
      </c>
      <c r="J254" s="108"/>
      <c r="K254" s="108"/>
      <c r="L254" s="6"/>
    </row>
    <row r="255" spans="1:12" s="2" customFormat="1" ht="21" customHeight="1">
      <c r="A255" s="9"/>
      <c r="B255" s="28"/>
      <c r="C255" s="23" t="s">
        <v>334</v>
      </c>
      <c r="D255" s="30">
        <f t="shared" si="19"/>
        <v>32</v>
      </c>
      <c r="E255" s="30"/>
      <c r="F255" s="30"/>
      <c r="G255" s="30"/>
      <c r="H255" s="30"/>
      <c r="I255" s="30">
        <v>32</v>
      </c>
      <c r="J255" s="108"/>
      <c r="K255" s="108"/>
      <c r="L255" s="6"/>
    </row>
    <row r="256" spans="1:12" s="2" customFormat="1" ht="21" customHeight="1">
      <c r="A256" s="9"/>
      <c r="B256" s="28"/>
      <c r="C256" s="23" t="s">
        <v>293</v>
      </c>
      <c r="D256" s="30">
        <f t="shared" si="19"/>
        <v>74</v>
      </c>
      <c r="E256" s="30"/>
      <c r="F256" s="30"/>
      <c r="G256" s="30"/>
      <c r="H256" s="30"/>
      <c r="I256" s="30">
        <v>74</v>
      </c>
      <c r="J256" s="108" t="s">
        <v>294</v>
      </c>
      <c r="K256" s="108">
        <f>I256+I257+I258</f>
        <v>242</v>
      </c>
      <c r="L256" s="6"/>
    </row>
    <row r="257" spans="1:18" s="2" customFormat="1" ht="21" customHeight="1">
      <c r="A257" s="9"/>
      <c r="B257" s="28"/>
      <c r="C257" s="23" t="s">
        <v>330</v>
      </c>
      <c r="D257" s="30">
        <f>SUM(E257:I257)</f>
        <v>63</v>
      </c>
      <c r="E257" s="30"/>
      <c r="F257" s="30"/>
      <c r="G257" s="30"/>
      <c r="H257" s="30"/>
      <c r="I257" s="30">
        <v>63</v>
      </c>
      <c r="J257" s="108"/>
      <c r="K257" s="108"/>
      <c r="L257" s="6"/>
    </row>
    <row r="258" spans="1:18" s="2" customFormat="1" ht="21" customHeight="1">
      <c r="A258" s="9"/>
      <c r="B258" s="28"/>
      <c r="C258" s="23" t="s">
        <v>294</v>
      </c>
      <c r="D258" s="30">
        <f>SUM(E258:I258)</f>
        <v>105</v>
      </c>
      <c r="E258" s="30"/>
      <c r="F258" s="30"/>
      <c r="G258" s="30"/>
      <c r="H258" s="30"/>
      <c r="I258" s="30">
        <v>105</v>
      </c>
      <c r="J258" s="108"/>
      <c r="K258" s="108"/>
      <c r="L258" s="6"/>
    </row>
    <row r="259" spans="1:18" s="2" customFormat="1" ht="21" customHeight="1">
      <c r="A259" s="9"/>
      <c r="B259" s="28"/>
      <c r="C259" s="23" t="s">
        <v>295</v>
      </c>
      <c r="D259" s="30">
        <f t="shared" si="19"/>
        <v>74</v>
      </c>
      <c r="E259" s="30"/>
      <c r="F259" s="30"/>
      <c r="G259" s="30"/>
      <c r="H259" s="30"/>
      <c r="I259" s="30">
        <v>74</v>
      </c>
      <c r="J259" s="108" t="s">
        <v>276</v>
      </c>
      <c r="K259" s="108">
        <f>I259+I260+I261</f>
        <v>169</v>
      </c>
      <c r="L259" s="6"/>
    </row>
    <row r="260" spans="1:18" s="2" customFormat="1" ht="21" customHeight="1">
      <c r="A260" s="9"/>
      <c r="B260" s="28"/>
      <c r="C260" s="23" t="s">
        <v>325</v>
      </c>
      <c r="D260" s="30">
        <f t="shared" si="19"/>
        <v>32</v>
      </c>
      <c r="E260" s="30"/>
      <c r="F260" s="30"/>
      <c r="G260" s="30"/>
      <c r="H260" s="30"/>
      <c r="I260" s="30">
        <v>32</v>
      </c>
      <c r="J260" s="108"/>
      <c r="K260" s="108"/>
      <c r="L260" s="6"/>
    </row>
    <row r="261" spans="1:18" s="2" customFormat="1" ht="21" customHeight="1">
      <c r="A261" s="9"/>
      <c r="B261" s="28"/>
      <c r="C261" s="23" t="s">
        <v>276</v>
      </c>
      <c r="D261" s="30">
        <f t="shared" si="19"/>
        <v>63</v>
      </c>
      <c r="E261" s="30"/>
      <c r="F261" s="30"/>
      <c r="G261" s="30"/>
      <c r="H261" s="30"/>
      <c r="I261" s="30">
        <v>63</v>
      </c>
      <c r="J261" s="108"/>
      <c r="K261" s="108"/>
      <c r="L261" s="6"/>
    </row>
    <row r="262" spans="1:18" s="2" customFormat="1" ht="21" customHeight="1">
      <c r="A262" s="9"/>
      <c r="B262" s="28"/>
      <c r="C262" s="23" t="s">
        <v>277</v>
      </c>
      <c r="D262" s="30">
        <f t="shared" si="19"/>
        <v>53</v>
      </c>
      <c r="E262" s="30"/>
      <c r="F262" s="30"/>
      <c r="G262" s="30"/>
      <c r="H262" s="30"/>
      <c r="I262" s="30">
        <v>53</v>
      </c>
      <c r="J262" s="108" t="s">
        <v>278</v>
      </c>
      <c r="K262" s="108">
        <f>I262+I263+I264</f>
        <v>201</v>
      </c>
      <c r="L262" s="6"/>
    </row>
    <row r="263" spans="1:18" s="2" customFormat="1" ht="21" customHeight="1">
      <c r="A263" s="9"/>
      <c r="B263" s="28"/>
      <c r="C263" s="23" t="s">
        <v>278</v>
      </c>
      <c r="D263" s="30">
        <f t="shared" si="19"/>
        <v>85</v>
      </c>
      <c r="E263" s="30"/>
      <c r="F263" s="30"/>
      <c r="G263" s="30"/>
      <c r="H263" s="30"/>
      <c r="I263" s="30">
        <v>85</v>
      </c>
      <c r="J263" s="108"/>
      <c r="K263" s="108"/>
      <c r="L263" s="6"/>
    </row>
    <row r="264" spans="1:18" s="2" customFormat="1" ht="21" customHeight="1">
      <c r="A264" s="9"/>
      <c r="B264" s="28"/>
      <c r="C264" s="23" t="s">
        <v>297</v>
      </c>
      <c r="D264" s="30">
        <f t="shared" si="19"/>
        <v>63</v>
      </c>
      <c r="E264" s="30"/>
      <c r="F264" s="30"/>
      <c r="G264" s="30"/>
      <c r="H264" s="30"/>
      <c r="I264" s="30">
        <v>63</v>
      </c>
      <c r="J264" s="108"/>
      <c r="K264" s="108"/>
      <c r="L264" s="6"/>
    </row>
    <row r="265" spans="1:18" s="2" customFormat="1" ht="21" customHeight="1">
      <c r="A265" s="9"/>
      <c r="B265" s="28"/>
      <c r="C265" s="23" t="s">
        <v>298</v>
      </c>
      <c r="D265" s="30">
        <f t="shared" si="19"/>
        <v>42</v>
      </c>
      <c r="E265" s="30"/>
      <c r="F265" s="30"/>
      <c r="G265" s="30"/>
      <c r="H265" s="30"/>
      <c r="I265" s="30">
        <v>42</v>
      </c>
      <c r="J265" s="108" t="s">
        <v>299</v>
      </c>
      <c r="K265" s="108">
        <f>I265+I266</f>
        <v>95</v>
      </c>
      <c r="L265" s="6"/>
    </row>
    <row r="266" spans="1:18" s="2" customFormat="1" ht="21" customHeight="1">
      <c r="A266" s="9"/>
      <c r="B266" s="28"/>
      <c r="C266" s="23" t="s">
        <v>299</v>
      </c>
      <c r="D266" s="30">
        <f t="shared" si="19"/>
        <v>53</v>
      </c>
      <c r="E266" s="30"/>
      <c r="F266" s="30"/>
      <c r="G266" s="30"/>
      <c r="H266" s="30"/>
      <c r="I266" s="30">
        <v>53</v>
      </c>
      <c r="J266" s="108"/>
      <c r="K266" s="108"/>
      <c r="L266" s="6"/>
    </row>
    <row r="267" spans="1:18" s="21" customFormat="1" ht="21" customHeight="1">
      <c r="A267" s="4"/>
      <c r="B267" s="32"/>
      <c r="C267" s="12" t="s">
        <v>40</v>
      </c>
      <c r="D267" s="29">
        <f t="shared" ref="D267:D331" si="21">SUM(E267:I267)</f>
        <v>576</v>
      </c>
      <c r="E267" s="29"/>
      <c r="F267" s="29"/>
      <c r="G267" s="29"/>
      <c r="H267" s="29"/>
      <c r="I267" s="29">
        <f>SUM(I268:I270)</f>
        <v>576</v>
      </c>
      <c r="J267" s="84"/>
      <c r="K267" s="82"/>
      <c r="L267" s="6"/>
    </row>
    <row r="268" spans="1:18" s="21" customFormat="1" ht="21" customHeight="1">
      <c r="A268" s="4"/>
      <c r="B268" s="32"/>
      <c r="C268" s="23" t="s">
        <v>311</v>
      </c>
      <c r="D268" s="30">
        <f t="shared" si="21"/>
        <v>321</v>
      </c>
      <c r="E268" s="29"/>
      <c r="F268" s="29"/>
      <c r="G268" s="29"/>
      <c r="H268" s="29"/>
      <c r="I268" s="35">
        <v>321</v>
      </c>
      <c r="J268" s="109" t="s">
        <v>282</v>
      </c>
      <c r="K268" s="108">
        <f>I268+I269+I270</f>
        <v>576</v>
      </c>
      <c r="L268" s="6"/>
    </row>
    <row r="269" spans="1:18" s="21" customFormat="1" ht="21" customHeight="1">
      <c r="A269" s="4"/>
      <c r="B269" s="32"/>
      <c r="C269" s="23" t="s">
        <v>281</v>
      </c>
      <c r="D269" s="30">
        <f t="shared" si="21"/>
        <v>149</v>
      </c>
      <c r="E269" s="29"/>
      <c r="F269" s="29"/>
      <c r="G269" s="29"/>
      <c r="H269" s="29"/>
      <c r="I269" s="35">
        <v>149</v>
      </c>
      <c r="J269" s="109"/>
      <c r="K269" s="108"/>
      <c r="L269" s="6"/>
    </row>
    <row r="270" spans="1:18" s="21" customFormat="1" ht="21" customHeight="1">
      <c r="A270" s="4"/>
      <c r="B270" s="32"/>
      <c r="C270" s="23" t="s">
        <v>313</v>
      </c>
      <c r="D270" s="30">
        <f t="shared" si="21"/>
        <v>106</v>
      </c>
      <c r="E270" s="29"/>
      <c r="F270" s="29"/>
      <c r="G270" s="29"/>
      <c r="H270" s="29"/>
      <c r="I270" s="35">
        <v>106</v>
      </c>
      <c r="J270" s="109"/>
      <c r="K270" s="108"/>
      <c r="L270" s="6"/>
    </row>
    <row r="271" spans="1:18" s="21" customFormat="1" ht="154.5" customHeight="1">
      <c r="A271" s="4">
        <v>10</v>
      </c>
      <c r="B271" s="12" t="s">
        <v>65</v>
      </c>
      <c r="C271" s="12"/>
      <c r="D271" s="29">
        <f t="shared" si="21"/>
        <v>6856</v>
      </c>
      <c r="E271" s="29">
        <f>E272+E313+E341</f>
        <v>0</v>
      </c>
      <c r="F271" s="29">
        <f>F272+F313+F341</f>
        <v>0</v>
      </c>
      <c r="G271" s="29">
        <f>G272+G313+G341</f>
        <v>5826</v>
      </c>
      <c r="H271" s="29">
        <f>H272+H313+H341</f>
        <v>1030</v>
      </c>
      <c r="I271" s="29">
        <f>I272+I313+I341</f>
        <v>0</v>
      </c>
      <c r="J271" s="84">
        <f t="shared" ref="J271" si="22">J272+J313+J341</f>
        <v>0</v>
      </c>
      <c r="K271" s="29"/>
      <c r="L271" s="6"/>
      <c r="M271" s="20"/>
      <c r="N271" s="20"/>
      <c r="O271" s="20"/>
      <c r="P271" s="20"/>
      <c r="Q271" s="20"/>
      <c r="R271" s="20"/>
    </row>
    <row r="272" spans="1:18" s="2" customFormat="1" ht="289.5" customHeight="1">
      <c r="A272" s="9" t="s">
        <v>25</v>
      </c>
      <c r="B272" s="28" t="s">
        <v>26</v>
      </c>
      <c r="C272" s="28"/>
      <c r="D272" s="29">
        <f t="shared" si="21"/>
        <v>5036</v>
      </c>
      <c r="E272" s="29">
        <f>SUM(E273:E309)</f>
        <v>0</v>
      </c>
      <c r="F272" s="29">
        <f>SUM(F273:F309)</f>
        <v>0</v>
      </c>
      <c r="G272" s="29">
        <f>G273+G274+G275+G288+G309</f>
        <v>5036</v>
      </c>
      <c r="H272" s="29">
        <f>SUM(H273:H309)</f>
        <v>0</v>
      </c>
      <c r="I272" s="29">
        <f>SUM(I273:I309)</f>
        <v>0</v>
      </c>
      <c r="J272" s="84"/>
      <c r="K272" s="82"/>
      <c r="L272" s="6"/>
      <c r="M272" s="6"/>
      <c r="N272" s="6"/>
      <c r="O272" s="6"/>
      <c r="P272" s="6"/>
      <c r="Q272" s="6"/>
      <c r="R272" s="6"/>
    </row>
    <row r="273" spans="1:12" s="21" customFormat="1" ht="39.75" customHeight="1">
      <c r="A273" s="4"/>
      <c r="B273" s="32"/>
      <c r="C273" s="32" t="s">
        <v>38</v>
      </c>
      <c r="D273" s="29">
        <f t="shared" si="21"/>
        <v>928</v>
      </c>
      <c r="E273" s="29"/>
      <c r="F273" s="29"/>
      <c r="G273" s="29">
        <v>928</v>
      </c>
      <c r="H273" s="29"/>
      <c r="I273" s="29"/>
      <c r="J273" s="84"/>
      <c r="K273" s="71"/>
      <c r="L273" s="6"/>
    </row>
    <row r="274" spans="1:12" s="21" customFormat="1" ht="36.75" customHeight="1">
      <c r="A274" s="4"/>
      <c r="B274" s="32"/>
      <c r="C274" s="32" t="s">
        <v>44</v>
      </c>
      <c r="D274" s="29">
        <f t="shared" si="21"/>
        <v>396</v>
      </c>
      <c r="E274" s="29"/>
      <c r="F274" s="29"/>
      <c r="G274" s="29">
        <v>396</v>
      </c>
      <c r="H274" s="29"/>
      <c r="I274" s="29"/>
      <c r="J274" s="84"/>
      <c r="K274" s="71"/>
      <c r="L274" s="6"/>
    </row>
    <row r="275" spans="1:12" s="21" customFormat="1" ht="22.5" customHeight="1">
      <c r="A275" s="4"/>
      <c r="B275" s="32"/>
      <c r="C275" s="12" t="s">
        <v>41</v>
      </c>
      <c r="D275" s="29">
        <f t="shared" si="21"/>
        <v>1485</v>
      </c>
      <c r="E275" s="29"/>
      <c r="F275" s="29"/>
      <c r="G275" s="29">
        <f>SUM(G276:G287)</f>
        <v>1485</v>
      </c>
      <c r="H275" s="29"/>
      <c r="I275" s="29"/>
      <c r="J275" s="84"/>
      <c r="K275" s="82"/>
      <c r="L275" s="6"/>
    </row>
    <row r="276" spans="1:12" s="21" customFormat="1" ht="22.5" customHeight="1">
      <c r="A276" s="4"/>
      <c r="B276" s="32"/>
      <c r="C276" s="23" t="s">
        <v>248</v>
      </c>
      <c r="D276" s="30">
        <f t="shared" si="21"/>
        <v>152.5</v>
      </c>
      <c r="E276" s="29"/>
      <c r="F276" s="29"/>
      <c r="G276" s="35">
        <v>152.5</v>
      </c>
      <c r="H276" s="29"/>
      <c r="I276" s="29"/>
      <c r="J276" s="108" t="s">
        <v>248</v>
      </c>
      <c r="K276" s="108">
        <f>G276+G277+G278</f>
        <v>309.5</v>
      </c>
      <c r="L276" s="6"/>
    </row>
    <row r="277" spans="1:12" s="21" customFormat="1" ht="22.5" customHeight="1">
      <c r="A277" s="4"/>
      <c r="B277" s="32"/>
      <c r="C277" s="23" t="s">
        <v>249</v>
      </c>
      <c r="D277" s="30">
        <f t="shared" si="21"/>
        <v>78.5</v>
      </c>
      <c r="E277" s="29"/>
      <c r="F277" s="29"/>
      <c r="G277" s="35">
        <v>78.5</v>
      </c>
      <c r="H277" s="29"/>
      <c r="I277" s="29"/>
      <c r="J277" s="108"/>
      <c r="K277" s="108"/>
      <c r="L277" s="6"/>
    </row>
    <row r="278" spans="1:12" s="21" customFormat="1" ht="22.5" customHeight="1">
      <c r="A278" s="4"/>
      <c r="B278" s="32"/>
      <c r="C278" s="23" t="s">
        <v>250</v>
      </c>
      <c r="D278" s="30">
        <f t="shared" si="21"/>
        <v>78.5</v>
      </c>
      <c r="E278" s="29"/>
      <c r="F278" s="29"/>
      <c r="G278" s="35">
        <v>78.5</v>
      </c>
      <c r="H278" s="29"/>
      <c r="I278" s="29"/>
      <c r="J278" s="108"/>
      <c r="K278" s="108"/>
      <c r="L278" s="6"/>
    </row>
    <row r="279" spans="1:12" s="21" customFormat="1" ht="22.5" customHeight="1">
      <c r="A279" s="4"/>
      <c r="B279" s="32"/>
      <c r="C279" s="23" t="s">
        <v>257</v>
      </c>
      <c r="D279" s="30">
        <f t="shared" si="21"/>
        <v>68.5</v>
      </c>
      <c r="E279" s="29"/>
      <c r="F279" s="29"/>
      <c r="G279" s="35">
        <v>68.5</v>
      </c>
      <c r="H279" s="29"/>
      <c r="I279" s="29"/>
      <c r="J279" s="85" t="s">
        <v>257</v>
      </c>
      <c r="K279" s="71">
        <f>G279</f>
        <v>68.5</v>
      </c>
      <c r="L279" s="6"/>
    </row>
    <row r="280" spans="1:12" s="21" customFormat="1" ht="22.5" customHeight="1">
      <c r="A280" s="4"/>
      <c r="B280" s="32"/>
      <c r="C280" s="23" t="s">
        <v>254</v>
      </c>
      <c r="D280" s="30">
        <f t="shared" si="21"/>
        <v>164.5</v>
      </c>
      <c r="E280" s="29"/>
      <c r="F280" s="29"/>
      <c r="G280" s="35">
        <v>164.5</v>
      </c>
      <c r="H280" s="29"/>
      <c r="I280" s="29"/>
      <c r="J280" s="108" t="s">
        <v>254</v>
      </c>
      <c r="K280" s="108">
        <f>G280+G281+G282</f>
        <v>438</v>
      </c>
      <c r="L280" s="6"/>
    </row>
    <row r="281" spans="1:12" s="21" customFormat="1" ht="22.5" customHeight="1">
      <c r="A281" s="4"/>
      <c r="B281" s="32"/>
      <c r="C281" s="23" t="s">
        <v>251</v>
      </c>
      <c r="D281" s="30">
        <f t="shared" si="21"/>
        <v>109</v>
      </c>
      <c r="E281" s="29"/>
      <c r="F281" s="29"/>
      <c r="G281" s="35">
        <v>109</v>
      </c>
      <c r="H281" s="29"/>
      <c r="I281" s="29"/>
      <c r="J281" s="108"/>
      <c r="K281" s="108"/>
      <c r="L281" s="6"/>
    </row>
    <row r="282" spans="1:12" s="21" customFormat="1" ht="22.5" customHeight="1">
      <c r="A282" s="4"/>
      <c r="B282" s="32"/>
      <c r="C282" s="23" t="s">
        <v>255</v>
      </c>
      <c r="D282" s="30">
        <f>SUM(E282:I282)</f>
        <v>164.5</v>
      </c>
      <c r="E282" s="29"/>
      <c r="F282" s="29"/>
      <c r="G282" s="35">
        <v>164.5</v>
      </c>
      <c r="H282" s="29"/>
      <c r="I282" s="29"/>
      <c r="J282" s="108"/>
      <c r="K282" s="108"/>
      <c r="L282" s="6"/>
    </row>
    <row r="283" spans="1:12" s="21" customFormat="1" ht="22.5" customHeight="1">
      <c r="A283" s="4"/>
      <c r="B283" s="32"/>
      <c r="C283" s="23" t="s">
        <v>258</v>
      </c>
      <c r="D283" s="30">
        <f t="shared" si="21"/>
        <v>87.5</v>
      </c>
      <c r="E283" s="29"/>
      <c r="F283" s="29"/>
      <c r="G283" s="35">
        <v>87.5</v>
      </c>
      <c r="H283" s="29"/>
      <c r="I283" s="29"/>
      <c r="J283" s="108" t="s">
        <v>252</v>
      </c>
      <c r="K283" s="108">
        <f>G283+G284+G285</f>
        <v>351</v>
      </c>
      <c r="L283" s="6"/>
    </row>
    <row r="284" spans="1:12" s="21" customFormat="1" ht="22.5" customHeight="1">
      <c r="A284" s="4"/>
      <c r="B284" s="32"/>
      <c r="C284" s="23" t="s">
        <v>252</v>
      </c>
      <c r="D284" s="30">
        <f t="shared" si="21"/>
        <v>142.5</v>
      </c>
      <c r="E284" s="29"/>
      <c r="F284" s="29"/>
      <c r="G284" s="35">
        <v>142.5</v>
      </c>
      <c r="H284" s="29"/>
      <c r="I284" s="29"/>
      <c r="J284" s="108"/>
      <c r="K284" s="108"/>
      <c r="L284" s="6"/>
    </row>
    <row r="285" spans="1:12" s="21" customFormat="1" ht="22.5" customHeight="1">
      <c r="A285" s="4"/>
      <c r="B285" s="32"/>
      <c r="C285" s="23" t="s">
        <v>256</v>
      </c>
      <c r="D285" s="30">
        <f t="shared" si="21"/>
        <v>121</v>
      </c>
      <c r="E285" s="29"/>
      <c r="F285" s="29"/>
      <c r="G285" s="35">
        <v>121</v>
      </c>
      <c r="H285" s="29"/>
      <c r="I285" s="29"/>
      <c r="J285" s="108"/>
      <c r="K285" s="108"/>
      <c r="L285" s="6"/>
    </row>
    <row r="286" spans="1:12" s="21" customFormat="1" ht="22.5" customHeight="1">
      <c r="A286" s="4"/>
      <c r="B286" s="32"/>
      <c r="C286" s="23" t="s">
        <v>253</v>
      </c>
      <c r="D286" s="30">
        <f t="shared" si="21"/>
        <v>131</v>
      </c>
      <c r="E286" s="29"/>
      <c r="F286" s="29"/>
      <c r="G286" s="35">
        <v>131</v>
      </c>
      <c r="H286" s="29"/>
      <c r="I286" s="29"/>
      <c r="J286" s="109" t="s">
        <v>152</v>
      </c>
      <c r="K286" s="108">
        <f>G286+G287</f>
        <v>318</v>
      </c>
      <c r="L286" s="6"/>
    </row>
    <row r="287" spans="1:12" s="21" customFormat="1" ht="22.5" customHeight="1">
      <c r="A287" s="4"/>
      <c r="B287" s="32"/>
      <c r="C287" s="23" t="s">
        <v>259</v>
      </c>
      <c r="D287" s="30">
        <f t="shared" si="21"/>
        <v>187</v>
      </c>
      <c r="E287" s="29"/>
      <c r="F287" s="29"/>
      <c r="G287" s="35">
        <v>187</v>
      </c>
      <c r="H287" s="29"/>
      <c r="I287" s="29"/>
      <c r="J287" s="109"/>
      <c r="K287" s="108"/>
      <c r="L287" s="6"/>
    </row>
    <row r="288" spans="1:12" s="21" customFormat="1" ht="22.5" customHeight="1">
      <c r="A288" s="4"/>
      <c r="B288" s="32"/>
      <c r="C288" s="12" t="s">
        <v>39</v>
      </c>
      <c r="D288" s="29">
        <f t="shared" si="21"/>
        <v>1856</v>
      </c>
      <c r="E288" s="29"/>
      <c r="F288" s="29"/>
      <c r="G288" s="29">
        <f>SUM(G289:G308)</f>
        <v>1856</v>
      </c>
      <c r="H288" s="29"/>
      <c r="I288" s="29"/>
      <c r="J288" s="84"/>
      <c r="K288" s="82"/>
      <c r="L288" s="6"/>
    </row>
    <row r="289" spans="1:12" s="21" customFormat="1" ht="22.5" customHeight="1">
      <c r="A289" s="4"/>
      <c r="B289" s="32"/>
      <c r="C289" s="23" t="s">
        <v>288</v>
      </c>
      <c r="D289" s="30">
        <f t="shared" si="21"/>
        <v>19</v>
      </c>
      <c r="E289" s="29"/>
      <c r="F289" s="29"/>
      <c r="G289" s="35">
        <v>19</v>
      </c>
      <c r="H289" s="29"/>
      <c r="I289" s="29"/>
      <c r="J289" s="108" t="s">
        <v>264</v>
      </c>
      <c r="K289" s="108">
        <f>G289+G290+G291+G292</f>
        <v>287</v>
      </c>
      <c r="L289" s="6"/>
    </row>
    <row r="290" spans="1:12" s="21" customFormat="1" ht="22.5" customHeight="1">
      <c r="A290" s="4"/>
      <c r="B290" s="32"/>
      <c r="C290" s="23" t="s">
        <v>335</v>
      </c>
      <c r="D290" s="30">
        <f t="shared" si="21"/>
        <v>19</v>
      </c>
      <c r="E290" s="29"/>
      <c r="F290" s="29"/>
      <c r="G290" s="35">
        <v>19</v>
      </c>
      <c r="H290" s="29"/>
      <c r="I290" s="29"/>
      <c r="J290" s="108"/>
      <c r="K290" s="108"/>
      <c r="L290" s="6"/>
    </row>
    <row r="291" spans="1:12" s="21" customFormat="1" ht="22.5" customHeight="1">
      <c r="A291" s="4"/>
      <c r="B291" s="32"/>
      <c r="C291" s="23" t="s">
        <v>268</v>
      </c>
      <c r="D291" s="30">
        <f>SUM(E291:I291)</f>
        <v>153</v>
      </c>
      <c r="E291" s="29"/>
      <c r="F291" s="29"/>
      <c r="G291" s="35">
        <v>153</v>
      </c>
      <c r="H291" s="29"/>
      <c r="I291" s="29"/>
      <c r="J291" s="108"/>
      <c r="K291" s="108"/>
      <c r="L291" s="6"/>
    </row>
    <row r="292" spans="1:12" s="21" customFormat="1" ht="22.5" customHeight="1">
      <c r="A292" s="4"/>
      <c r="B292" s="32"/>
      <c r="C292" s="23" t="s">
        <v>289</v>
      </c>
      <c r="D292" s="30">
        <f>SUM(E292:I292)</f>
        <v>96</v>
      </c>
      <c r="E292" s="29"/>
      <c r="F292" s="29"/>
      <c r="G292" s="35">
        <v>96</v>
      </c>
      <c r="H292" s="29"/>
      <c r="I292" s="29"/>
      <c r="J292" s="108"/>
      <c r="K292" s="108"/>
      <c r="L292" s="6"/>
    </row>
    <row r="293" spans="1:12" s="21" customFormat="1" ht="22.5" customHeight="1">
      <c r="A293" s="4"/>
      <c r="B293" s="32"/>
      <c r="C293" s="23" t="s">
        <v>269</v>
      </c>
      <c r="D293" s="30">
        <f t="shared" si="21"/>
        <v>57</v>
      </c>
      <c r="E293" s="29"/>
      <c r="F293" s="29"/>
      <c r="G293" s="35">
        <v>57</v>
      </c>
      <c r="H293" s="29"/>
      <c r="I293" s="29"/>
      <c r="J293" s="108" t="s">
        <v>269</v>
      </c>
      <c r="K293" s="108">
        <f>G293+G294</f>
        <v>172</v>
      </c>
      <c r="L293" s="6"/>
    </row>
    <row r="294" spans="1:12" s="21" customFormat="1" ht="22.5" customHeight="1">
      <c r="A294" s="4"/>
      <c r="B294" s="32"/>
      <c r="C294" s="23" t="s">
        <v>290</v>
      </c>
      <c r="D294" s="30">
        <f>SUM(E294:I294)</f>
        <v>115</v>
      </c>
      <c r="E294" s="29"/>
      <c r="F294" s="29"/>
      <c r="G294" s="35">
        <v>115</v>
      </c>
      <c r="H294" s="29"/>
      <c r="I294" s="29"/>
      <c r="J294" s="108"/>
      <c r="K294" s="108"/>
      <c r="L294" s="6"/>
    </row>
    <row r="295" spans="1:12" s="21" customFormat="1" ht="22.5" customHeight="1">
      <c r="A295" s="4"/>
      <c r="B295" s="32"/>
      <c r="C295" s="23" t="s">
        <v>329</v>
      </c>
      <c r="D295" s="30">
        <f t="shared" si="21"/>
        <v>38</v>
      </c>
      <c r="E295" s="29"/>
      <c r="F295" s="29"/>
      <c r="G295" s="35">
        <v>38</v>
      </c>
      <c r="H295" s="29"/>
      <c r="I295" s="29"/>
      <c r="J295" s="108" t="s">
        <v>272</v>
      </c>
      <c r="K295" s="108">
        <f>G295+G296+G297</f>
        <v>114</v>
      </c>
      <c r="L295" s="6"/>
    </row>
    <row r="296" spans="1:12" s="21" customFormat="1" ht="22.5" customHeight="1">
      <c r="A296" s="4"/>
      <c r="B296" s="32"/>
      <c r="C296" s="23" t="s">
        <v>292</v>
      </c>
      <c r="D296" s="30">
        <f t="shared" si="21"/>
        <v>19</v>
      </c>
      <c r="E296" s="29"/>
      <c r="F296" s="29"/>
      <c r="G296" s="35">
        <v>19</v>
      </c>
      <c r="H296" s="29"/>
      <c r="I296" s="29"/>
      <c r="J296" s="108"/>
      <c r="K296" s="108"/>
      <c r="L296" s="6"/>
    </row>
    <row r="297" spans="1:12" s="21" customFormat="1" ht="22.5" customHeight="1">
      <c r="A297" s="4"/>
      <c r="B297" s="32"/>
      <c r="C297" s="23" t="s">
        <v>334</v>
      </c>
      <c r="D297" s="30">
        <f t="shared" si="21"/>
        <v>57</v>
      </c>
      <c r="E297" s="29"/>
      <c r="F297" s="29"/>
      <c r="G297" s="35">
        <v>57</v>
      </c>
      <c r="H297" s="29"/>
      <c r="I297" s="29"/>
      <c r="J297" s="108"/>
      <c r="K297" s="108"/>
      <c r="L297" s="6"/>
    </row>
    <row r="298" spans="1:12" s="21" customFormat="1" ht="22.5" customHeight="1">
      <c r="A298" s="4"/>
      <c r="B298" s="32"/>
      <c r="C298" s="23" t="s">
        <v>293</v>
      </c>
      <c r="D298" s="30">
        <f t="shared" si="21"/>
        <v>134</v>
      </c>
      <c r="E298" s="29"/>
      <c r="F298" s="29"/>
      <c r="G298" s="35">
        <v>134</v>
      </c>
      <c r="H298" s="29"/>
      <c r="I298" s="29"/>
      <c r="J298" s="108" t="s">
        <v>294</v>
      </c>
      <c r="K298" s="108">
        <f>G298+G299+G300</f>
        <v>440</v>
      </c>
      <c r="L298" s="6"/>
    </row>
    <row r="299" spans="1:12" s="21" customFormat="1" ht="22.5" customHeight="1">
      <c r="A299" s="4"/>
      <c r="B299" s="32"/>
      <c r="C299" s="23" t="s">
        <v>330</v>
      </c>
      <c r="D299" s="30">
        <f>SUM(E299:I299)</f>
        <v>115</v>
      </c>
      <c r="E299" s="29"/>
      <c r="F299" s="29"/>
      <c r="G299" s="35">
        <v>115</v>
      </c>
      <c r="H299" s="29"/>
      <c r="I299" s="29"/>
      <c r="J299" s="108"/>
      <c r="K299" s="108"/>
      <c r="L299" s="6"/>
    </row>
    <row r="300" spans="1:12" s="21" customFormat="1" ht="22.5" customHeight="1">
      <c r="A300" s="4"/>
      <c r="B300" s="32"/>
      <c r="C300" s="23" t="s">
        <v>294</v>
      </c>
      <c r="D300" s="30">
        <f>SUM(E300:I300)</f>
        <v>191</v>
      </c>
      <c r="E300" s="29"/>
      <c r="F300" s="29"/>
      <c r="G300" s="35">
        <v>191</v>
      </c>
      <c r="H300" s="29"/>
      <c r="I300" s="29"/>
      <c r="J300" s="108"/>
      <c r="K300" s="108"/>
      <c r="L300" s="6"/>
    </row>
    <row r="301" spans="1:12" s="21" customFormat="1" ht="22.5" customHeight="1">
      <c r="A301" s="4"/>
      <c r="B301" s="32"/>
      <c r="C301" s="23" t="s">
        <v>295</v>
      </c>
      <c r="D301" s="30">
        <f t="shared" si="21"/>
        <v>134</v>
      </c>
      <c r="E301" s="29"/>
      <c r="F301" s="29"/>
      <c r="G301" s="35">
        <v>134</v>
      </c>
      <c r="H301" s="29"/>
      <c r="I301" s="29"/>
      <c r="J301" s="108" t="s">
        <v>276</v>
      </c>
      <c r="K301" s="108">
        <f>G301+G302+G303</f>
        <v>306</v>
      </c>
      <c r="L301" s="6"/>
    </row>
    <row r="302" spans="1:12" s="21" customFormat="1" ht="22.5" customHeight="1">
      <c r="A302" s="4"/>
      <c r="B302" s="32"/>
      <c r="C302" s="23" t="s">
        <v>325</v>
      </c>
      <c r="D302" s="30">
        <f t="shared" si="21"/>
        <v>57</v>
      </c>
      <c r="E302" s="29"/>
      <c r="F302" s="29"/>
      <c r="G302" s="35">
        <v>57</v>
      </c>
      <c r="H302" s="29"/>
      <c r="I302" s="29"/>
      <c r="J302" s="108"/>
      <c r="K302" s="108"/>
      <c r="L302" s="6"/>
    </row>
    <row r="303" spans="1:12" s="21" customFormat="1" ht="22.5" customHeight="1">
      <c r="A303" s="4"/>
      <c r="B303" s="32"/>
      <c r="C303" s="23" t="s">
        <v>276</v>
      </c>
      <c r="D303" s="30">
        <f t="shared" si="21"/>
        <v>115</v>
      </c>
      <c r="E303" s="29"/>
      <c r="F303" s="29"/>
      <c r="G303" s="35">
        <v>115</v>
      </c>
      <c r="H303" s="29"/>
      <c r="I303" s="29"/>
      <c r="J303" s="108"/>
      <c r="K303" s="108"/>
      <c r="L303" s="6"/>
    </row>
    <row r="304" spans="1:12" s="21" customFormat="1" ht="22.5" customHeight="1">
      <c r="A304" s="4"/>
      <c r="B304" s="32"/>
      <c r="C304" s="23" t="s">
        <v>277</v>
      </c>
      <c r="D304" s="30">
        <f t="shared" si="21"/>
        <v>96</v>
      </c>
      <c r="E304" s="29"/>
      <c r="F304" s="29"/>
      <c r="G304" s="35">
        <v>96</v>
      </c>
      <c r="H304" s="29"/>
      <c r="I304" s="29"/>
      <c r="J304" s="108" t="s">
        <v>278</v>
      </c>
      <c r="K304" s="108">
        <f>G304+G305+G306</f>
        <v>364</v>
      </c>
      <c r="L304" s="6"/>
    </row>
    <row r="305" spans="1:17" s="21" customFormat="1" ht="22.5" customHeight="1">
      <c r="A305" s="4"/>
      <c r="B305" s="32"/>
      <c r="C305" s="23" t="s">
        <v>278</v>
      </c>
      <c r="D305" s="30">
        <f t="shared" si="21"/>
        <v>153</v>
      </c>
      <c r="E305" s="29"/>
      <c r="F305" s="29"/>
      <c r="G305" s="35">
        <v>153</v>
      </c>
      <c r="H305" s="29"/>
      <c r="I305" s="29"/>
      <c r="J305" s="108"/>
      <c r="K305" s="108"/>
      <c r="L305" s="6"/>
    </row>
    <row r="306" spans="1:17" s="21" customFormat="1" ht="22.5" customHeight="1">
      <c r="A306" s="4"/>
      <c r="B306" s="32"/>
      <c r="C306" s="23" t="s">
        <v>297</v>
      </c>
      <c r="D306" s="30">
        <f t="shared" si="21"/>
        <v>115</v>
      </c>
      <c r="E306" s="29"/>
      <c r="F306" s="29"/>
      <c r="G306" s="35">
        <v>115</v>
      </c>
      <c r="H306" s="29"/>
      <c r="I306" s="29"/>
      <c r="J306" s="108"/>
      <c r="K306" s="108"/>
      <c r="L306" s="6"/>
    </row>
    <row r="307" spans="1:17" s="21" customFormat="1" ht="22.5" customHeight="1">
      <c r="A307" s="4"/>
      <c r="B307" s="32"/>
      <c r="C307" s="23" t="s">
        <v>298</v>
      </c>
      <c r="D307" s="30">
        <f t="shared" si="21"/>
        <v>77</v>
      </c>
      <c r="E307" s="29"/>
      <c r="F307" s="29"/>
      <c r="G307" s="35">
        <v>77</v>
      </c>
      <c r="H307" s="29"/>
      <c r="I307" s="29"/>
      <c r="J307" s="108" t="s">
        <v>299</v>
      </c>
      <c r="K307" s="108">
        <f>G307+G308</f>
        <v>173</v>
      </c>
      <c r="L307" s="6"/>
    </row>
    <row r="308" spans="1:17" s="21" customFormat="1" ht="22.5" customHeight="1">
      <c r="A308" s="4"/>
      <c r="B308" s="32"/>
      <c r="C308" s="23" t="s">
        <v>299</v>
      </c>
      <c r="D308" s="30">
        <f t="shared" si="21"/>
        <v>96</v>
      </c>
      <c r="E308" s="29"/>
      <c r="F308" s="29"/>
      <c r="G308" s="35">
        <v>96</v>
      </c>
      <c r="H308" s="29"/>
      <c r="I308" s="29"/>
      <c r="J308" s="108"/>
      <c r="K308" s="108"/>
      <c r="L308" s="6"/>
    </row>
    <row r="309" spans="1:17" s="21" customFormat="1" ht="22.5" customHeight="1">
      <c r="A309" s="4"/>
      <c r="B309" s="32"/>
      <c r="C309" s="12" t="s">
        <v>40</v>
      </c>
      <c r="D309" s="29">
        <f t="shared" si="21"/>
        <v>371</v>
      </c>
      <c r="E309" s="29"/>
      <c r="F309" s="29"/>
      <c r="G309" s="29">
        <f>SUM(G310:G312)</f>
        <v>371</v>
      </c>
      <c r="H309" s="29"/>
      <c r="I309" s="29"/>
      <c r="J309" s="84"/>
      <c r="K309" s="82"/>
      <c r="L309" s="6"/>
    </row>
    <row r="310" spans="1:17" s="21" customFormat="1" ht="22.5" customHeight="1">
      <c r="A310" s="4"/>
      <c r="B310" s="32"/>
      <c r="C310" s="23" t="s">
        <v>311</v>
      </c>
      <c r="D310" s="30">
        <f t="shared" si="21"/>
        <v>206</v>
      </c>
      <c r="E310" s="29"/>
      <c r="F310" s="29"/>
      <c r="G310" s="35">
        <v>206</v>
      </c>
      <c r="H310" s="29"/>
      <c r="I310" s="29"/>
      <c r="J310" s="109" t="s">
        <v>282</v>
      </c>
      <c r="K310" s="108">
        <f>G310+G311+G312</f>
        <v>371</v>
      </c>
      <c r="L310" s="6"/>
    </row>
    <row r="311" spans="1:17" s="21" customFormat="1" ht="22.5" customHeight="1">
      <c r="A311" s="4"/>
      <c r="B311" s="32"/>
      <c r="C311" s="23" t="s">
        <v>281</v>
      </c>
      <c r="D311" s="30">
        <f t="shared" si="21"/>
        <v>97</v>
      </c>
      <c r="E311" s="29"/>
      <c r="F311" s="29"/>
      <c r="G311" s="35">
        <v>97</v>
      </c>
      <c r="H311" s="29"/>
      <c r="I311" s="29"/>
      <c r="J311" s="109"/>
      <c r="K311" s="108"/>
      <c r="L311" s="6"/>
    </row>
    <row r="312" spans="1:17" s="21" customFormat="1" ht="22.5" customHeight="1">
      <c r="A312" s="4"/>
      <c r="B312" s="32"/>
      <c r="C312" s="23" t="s">
        <v>313</v>
      </c>
      <c r="D312" s="30">
        <f t="shared" si="21"/>
        <v>68</v>
      </c>
      <c r="E312" s="29"/>
      <c r="F312" s="29"/>
      <c r="G312" s="35">
        <v>68</v>
      </c>
      <c r="H312" s="29"/>
      <c r="I312" s="29"/>
      <c r="J312" s="109"/>
      <c r="K312" s="108"/>
      <c r="L312" s="6"/>
    </row>
    <row r="313" spans="1:17" s="2" customFormat="1" ht="104.25" customHeight="1">
      <c r="A313" s="9" t="s">
        <v>27</v>
      </c>
      <c r="B313" s="28" t="s">
        <v>331</v>
      </c>
      <c r="C313" s="28"/>
      <c r="D313" s="29">
        <f t="shared" si="21"/>
        <v>790</v>
      </c>
      <c r="E313" s="30">
        <f>SUM(E314:E337)</f>
        <v>0</v>
      </c>
      <c r="F313" s="30">
        <f>SUM(F314:F337)</f>
        <v>0</v>
      </c>
      <c r="G313" s="29">
        <f>G314+G315+G316+G337</f>
        <v>790</v>
      </c>
      <c r="H313" s="30">
        <f>SUM(H314:H337)</f>
        <v>0</v>
      </c>
      <c r="I313" s="30">
        <f>SUM(I314:I337)</f>
        <v>0</v>
      </c>
      <c r="J313" s="87"/>
      <c r="K313" s="82"/>
      <c r="L313" s="6"/>
      <c r="M313" s="6"/>
      <c r="N313" s="6"/>
      <c r="O313" s="6"/>
      <c r="P313" s="6"/>
      <c r="Q313" s="6"/>
    </row>
    <row r="314" spans="1:17" s="21" customFormat="1" ht="33.75" customHeight="1">
      <c r="A314" s="4"/>
      <c r="B314" s="32"/>
      <c r="C314" s="32" t="s">
        <v>332</v>
      </c>
      <c r="D314" s="29">
        <f t="shared" si="21"/>
        <v>210</v>
      </c>
      <c r="E314" s="29"/>
      <c r="F314" s="29"/>
      <c r="G314" s="29">
        <v>210</v>
      </c>
      <c r="H314" s="29"/>
      <c r="I314" s="29"/>
      <c r="J314" s="84"/>
      <c r="K314" s="71"/>
      <c r="L314" s="6"/>
    </row>
    <row r="315" spans="1:17" s="21" customFormat="1" ht="31.5">
      <c r="A315" s="4"/>
      <c r="B315" s="32"/>
      <c r="C315" s="32" t="s">
        <v>38</v>
      </c>
      <c r="D315" s="29">
        <f t="shared" si="21"/>
        <v>200</v>
      </c>
      <c r="E315" s="29"/>
      <c r="F315" s="29"/>
      <c r="G315" s="29">
        <v>200</v>
      </c>
      <c r="H315" s="29"/>
      <c r="I315" s="29"/>
      <c r="J315" s="84"/>
      <c r="K315" s="71"/>
      <c r="L315" s="6"/>
    </row>
    <row r="316" spans="1:17" s="21" customFormat="1" ht="27.75" customHeight="1">
      <c r="A316" s="4"/>
      <c r="B316" s="32"/>
      <c r="C316" s="12" t="s">
        <v>39</v>
      </c>
      <c r="D316" s="29">
        <f t="shared" si="21"/>
        <v>315</v>
      </c>
      <c r="E316" s="29"/>
      <c r="F316" s="29"/>
      <c r="G316" s="29">
        <f>SUM(G317:G336)</f>
        <v>315</v>
      </c>
      <c r="H316" s="29"/>
      <c r="I316" s="29"/>
      <c r="J316" s="84"/>
      <c r="K316" s="82"/>
      <c r="L316" s="6"/>
    </row>
    <row r="317" spans="1:17" s="2" customFormat="1" ht="24.75" customHeight="1">
      <c r="A317" s="9"/>
      <c r="B317" s="28"/>
      <c r="C317" s="23" t="s">
        <v>309</v>
      </c>
      <c r="D317" s="30">
        <f t="shared" si="21"/>
        <v>3</v>
      </c>
      <c r="E317" s="30"/>
      <c r="F317" s="30"/>
      <c r="G317" s="35">
        <v>3</v>
      </c>
      <c r="H317" s="30"/>
      <c r="I317" s="30"/>
      <c r="J317" s="108" t="s">
        <v>264</v>
      </c>
      <c r="K317" s="108">
        <f>G317+G318+G319+G320</f>
        <v>48</v>
      </c>
      <c r="L317" s="6"/>
    </row>
    <row r="318" spans="1:17" s="2" customFormat="1" ht="24.75" customHeight="1">
      <c r="A318" s="9"/>
      <c r="B318" s="28"/>
      <c r="C318" s="23" t="s">
        <v>335</v>
      </c>
      <c r="D318" s="30">
        <f t="shared" si="21"/>
        <v>3</v>
      </c>
      <c r="E318" s="30"/>
      <c r="F318" s="30"/>
      <c r="G318" s="35">
        <v>3</v>
      </c>
      <c r="H318" s="30"/>
      <c r="I318" s="30"/>
      <c r="J318" s="108"/>
      <c r="K318" s="108"/>
      <c r="L318" s="6"/>
    </row>
    <row r="319" spans="1:17" s="2" customFormat="1" ht="24.75" customHeight="1">
      <c r="A319" s="9"/>
      <c r="B319" s="28"/>
      <c r="C319" s="23" t="s">
        <v>268</v>
      </c>
      <c r="D319" s="30">
        <f>SUM(E319:I319)</f>
        <v>26</v>
      </c>
      <c r="E319" s="30"/>
      <c r="F319" s="30"/>
      <c r="G319" s="35">
        <v>26</v>
      </c>
      <c r="H319" s="30"/>
      <c r="I319" s="30"/>
      <c r="J319" s="108"/>
      <c r="K319" s="108"/>
      <c r="L319" s="6"/>
    </row>
    <row r="320" spans="1:17" s="2" customFormat="1" ht="24.75" customHeight="1">
      <c r="A320" s="9"/>
      <c r="B320" s="28"/>
      <c r="C320" s="23" t="s">
        <v>289</v>
      </c>
      <c r="D320" s="30">
        <f>SUM(E320:I320)</f>
        <v>16</v>
      </c>
      <c r="E320" s="30"/>
      <c r="F320" s="30"/>
      <c r="G320" s="35">
        <v>16</v>
      </c>
      <c r="H320" s="30"/>
      <c r="I320" s="30"/>
      <c r="J320" s="108"/>
      <c r="K320" s="108"/>
      <c r="L320" s="6"/>
    </row>
    <row r="321" spans="1:12" s="2" customFormat="1" ht="24.75" customHeight="1">
      <c r="A321" s="9"/>
      <c r="B321" s="28"/>
      <c r="C321" s="23" t="s">
        <v>269</v>
      </c>
      <c r="D321" s="30">
        <f t="shared" si="21"/>
        <v>10</v>
      </c>
      <c r="E321" s="30"/>
      <c r="F321" s="30"/>
      <c r="G321" s="35">
        <v>10</v>
      </c>
      <c r="H321" s="30"/>
      <c r="I321" s="30"/>
      <c r="J321" s="108" t="s">
        <v>269</v>
      </c>
      <c r="K321" s="108">
        <f>G321+G322</f>
        <v>29</v>
      </c>
      <c r="L321" s="6"/>
    </row>
    <row r="322" spans="1:12" s="2" customFormat="1" ht="24.75" customHeight="1">
      <c r="A322" s="9"/>
      <c r="B322" s="28"/>
      <c r="C322" s="23" t="s">
        <v>290</v>
      </c>
      <c r="D322" s="30">
        <f>SUM(E322:I322)</f>
        <v>19</v>
      </c>
      <c r="E322" s="30"/>
      <c r="F322" s="30"/>
      <c r="G322" s="35">
        <v>19</v>
      </c>
      <c r="H322" s="30"/>
      <c r="I322" s="30"/>
      <c r="J322" s="108"/>
      <c r="K322" s="108"/>
      <c r="L322" s="6"/>
    </row>
    <row r="323" spans="1:12" s="2" customFormat="1" ht="24.75" customHeight="1">
      <c r="A323" s="9"/>
      <c r="B323" s="28"/>
      <c r="C323" s="23" t="s">
        <v>329</v>
      </c>
      <c r="D323" s="30">
        <f t="shared" si="21"/>
        <v>6</v>
      </c>
      <c r="E323" s="30"/>
      <c r="F323" s="30"/>
      <c r="G323" s="35">
        <v>6</v>
      </c>
      <c r="H323" s="30"/>
      <c r="I323" s="30"/>
      <c r="J323" s="108" t="s">
        <v>272</v>
      </c>
      <c r="K323" s="108">
        <f>G323+G324+G325</f>
        <v>22</v>
      </c>
      <c r="L323" s="6"/>
    </row>
    <row r="324" spans="1:12" s="2" customFormat="1" ht="24.75" customHeight="1">
      <c r="A324" s="9"/>
      <c r="B324" s="28"/>
      <c r="C324" s="23" t="s">
        <v>292</v>
      </c>
      <c r="D324" s="30">
        <f t="shared" si="21"/>
        <v>6</v>
      </c>
      <c r="E324" s="30"/>
      <c r="F324" s="30"/>
      <c r="G324" s="35">
        <v>6</v>
      </c>
      <c r="H324" s="30"/>
      <c r="I324" s="30"/>
      <c r="J324" s="108"/>
      <c r="K324" s="108"/>
      <c r="L324" s="6"/>
    </row>
    <row r="325" spans="1:12" s="2" customFormat="1" ht="24.75" customHeight="1">
      <c r="A325" s="9"/>
      <c r="B325" s="28"/>
      <c r="C325" s="23" t="s">
        <v>334</v>
      </c>
      <c r="D325" s="30">
        <f t="shared" si="21"/>
        <v>10</v>
      </c>
      <c r="E325" s="30"/>
      <c r="F325" s="30"/>
      <c r="G325" s="35">
        <v>10</v>
      </c>
      <c r="H325" s="30"/>
      <c r="I325" s="30"/>
      <c r="J325" s="108"/>
      <c r="K325" s="108"/>
      <c r="L325" s="6"/>
    </row>
    <row r="326" spans="1:12" s="2" customFormat="1" ht="24.75" customHeight="1">
      <c r="A326" s="9"/>
      <c r="B326" s="28"/>
      <c r="C326" s="23" t="s">
        <v>293</v>
      </c>
      <c r="D326" s="30">
        <f t="shared" si="21"/>
        <v>23</v>
      </c>
      <c r="E326" s="30"/>
      <c r="F326" s="30"/>
      <c r="G326" s="35">
        <v>23</v>
      </c>
      <c r="H326" s="30"/>
      <c r="I326" s="30"/>
      <c r="J326" s="108" t="s">
        <v>294</v>
      </c>
      <c r="K326" s="108">
        <f>G326+G327+G328</f>
        <v>74</v>
      </c>
      <c r="L326" s="6"/>
    </row>
    <row r="327" spans="1:12" s="2" customFormat="1" ht="24.75" customHeight="1">
      <c r="A327" s="9"/>
      <c r="B327" s="28"/>
      <c r="C327" s="23" t="s">
        <v>330</v>
      </c>
      <c r="D327" s="30">
        <f>SUM(E327:I327)</f>
        <v>19</v>
      </c>
      <c r="E327" s="30"/>
      <c r="F327" s="30"/>
      <c r="G327" s="35">
        <v>19</v>
      </c>
      <c r="H327" s="30"/>
      <c r="I327" s="30"/>
      <c r="J327" s="108"/>
      <c r="K327" s="108"/>
      <c r="L327" s="6"/>
    </row>
    <row r="328" spans="1:12" s="2" customFormat="1" ht="24.75" customHeight="1">
      <c r="A328" s="9"/>
      <c r="B328" s="28"/>
      <c r="C328" s="23" t="s">
        <v>294</v>
      </c>
      <c r="D328" s="30">
        <f>SUM(E328:I328)</f>
        <v>32</v>
      </c>
      <c r="E328" s="30"/>
      <c r="F328" s="30"/>
      <c r="G328" s="35">
        <v>32</v>
      </c>
      <c r="H328" s="30"/>
      <c r="I328" s="30"/>
      <c r="J328" s="108"/>
      <c r="K328" s="108"/>
      <c r="L328" s="6"/>
    </row>
    <row r="329" spans="1:12" s="2" customFormat="1" ht="24.75" customHeight="1">
      <c r="A329" s="9"/>
      <c r="B329" s="28"/>
      <c r="C329" s="23" t="s">
        <v>295</v>
      </c>
      <c r="D329" s="30">
        <f t="shared" si="21"/>
        <v>23</v>
      </c>
      <c r="E329" s="30"/>
      <c r="F329" s="30"/>
      <c r="G329" s="35">
        <v>23</v>
      </c>
      <c r="H329" s="30"/>
      <c r="I329" s="30"/>
      <c r="J329" s="108" t="s">
        <v>276</v>
      </c>
      <c r="K329" s="108">
        <f>G329+G330+G331</f>
        <v>52</v>
      </c>
      <c r="L329" s="6"/>
    </row>
    <row r="330" spans="1:12" s="2" customFormat="1" ht="24.75" customHeight="1">
      <c r="A330" s="9"/>
      <c r="B330" s="28"/>
      <c r="C330" s="23" t="s">
        <v>325</v>
      </c>
      <c r="D330" s="30">
        <f t="shared" si="21"/>
        <v>10</v>
      </c>
      <c r="E330" s="30"/>
      <c r="F330" s="30"/>
      <c r="G330" s="35">
        <v>10</v>
      </c>
      <c r="H330" s="30"/>
      <c r="I330" s="30"/>
      <c r="J330" s="108"/>
      <c r="K330" s="108"/>
      <c r="L330" s="6"/>
    </row>
    <row r="331" spans="1:12" s="2" customFormat="1" ht="24.75" customHeight="1">
      <c r="A331" s="9"/>
      <c r="B331" s="28"/>
      <c r="C331" s="23" t="s">
        <v>276</v>
      </c>
      <c r="D331" s="30">
        <f t="shared" si="21"/>
        <v>19</v>
      </c>
      <c r="E331" s="30"/>
      <c r="F331" s="30"/>
      <c r="G331" s="35">
        <v>19</v>
      </c>
      <c r="H331" s="30"/>
      <c r="I331" s="30"/>
      <c r="J331" s="108"/>
      <c r="K331" s="108"/>
      <c r="L331" s="6"/>
    </row>
    <row r="332" spans="1:12" s="2" customFormat="1" ht="24.75" customHeight="1">
      <c r="A332" s="9"/>
      <c r="B332" s="28"/>
      <c r="C332" s="23" t="s">
        <v>277</v>
      </c>
      <c r="D332" s="30">
        <f t="shared" ref="D332:D386" si="23">SUM(E332:I332)</f>
        <v>16</v>
      </c>
      <c r="E332" s="30"/>
      <c r="F332" s="30"/>
      <c r="G332" s="35">
        <v>16</v>
      </c>
      <c r="H332" s="30"/>
      <c r="I332" s="30"/>
      <c r="J332" s="108" t="s">
        <v>278</v>
      </c>
      <c r="K332" s="108">
        <f>G332+G333+G334</f>
        <v>61</v>
      </c>
      <c r="L332" s="6"/>
    </row>
    <row r="333" spans="1:12" s="2" customFormat="1" ht="24.75" customHeight="1">
      <c r="A333" s="9"/>
      <c r="B333" s="28"/>
      <c r="C333" s="23" t="s">
        <v>278</v>
      </c>
      <c r="D333" s="30">
        <f t="shared" si="23"/>
        <v>26</v>
      </c>
      <c r="E333" s="30"/>
      <c r="F333" s="30"/>
      <c r="G333" s="35">
        <v>26</v>
      </c>
      <c r="H333" s="30"/>
      <c r="I333" s="30"/>
      <c r="J333" s="108"/>
      <c r="K333" s="108"/>
      <c r="L333" s="6"/>
    </row>
    <row r="334" spans="1:12" s="2" customFormat="1" ht="24.75" customHeight="1">
      <c r="A334" s="9"/>
      <c r="B334" s="28"/>
      <c r="C334" s="23" t="s">
        <v>297</v>
      </c>
      <c r="D334" s="30">
        <f t="shared" si="23"/>
        <v>19</v>
      </c>
      <c r="E334" s="30"/>
      <c r="F334" s="30"/>
      <c r="G334" s="35">
        <v>19</v>
      </c>
      <c r="H334" s="30"/>
      <c r="I334" s="30"/>
      <c r="J334" s="108"/>
      <c r="K334" s="108"/>
      <c r="L334" s="6"/>
    </row>
    <row r="335" spans="1:12" s="2" customFormat="1" ht="24.75" customHeight="1">
      <c r="A335" s="9"/>
      <c r="B335" s="28"/>
      <c r="C335" s="23" t="s">
        <v>298</v>
      </c>
      <c r="D335" s="30">
        <f t="shared" si="23"/>
        <v>13</v>
      </c>
      <c r="E335" s="30"/>
      <c r="F335" s="30"/>
      <c r="G335" s="35">
        <v>13</v>
      </c>
      <c r="H335" s="30"/>
      <c r="I335" s="30"/>
      <c r="J335" s="108" t="s">
        <v>299</v>
      </c>
      <c r="K335" s="108">
        <f>G335+G336</f>
        <v>29</v>
      </c>
      <c r="L335" s="6"/>
    </row>
    <row r="336" spans="1:12" s="2" customFormat="1" ht="24.75" customHeight="1">
      <c r="A336" s="9"/>
      <c r="B336" s="28"/>
      <c r="C336" s="23" t="s">
        <v>299</v>
      </c>
      <c r="D336" s="30">
        <f t="shared" si="23"/>
        <v>16</v>
      </c>
      <c r="E336" s="30"/>
      <c r="F336" s="30"/>
      <c r="G336" s="35">
        <v>16</v>
      </c>
      <c r="H336" s="30"/>
      <c r="I336" s="30"/>
      <c r="J336" s="108"/>
      <c r="K336" s="108"/>
      <c r="L336" s="6"/>
    </row>
    <row r="337" spans="1:18" s="21" customFormat="1" ht="24.75" customHeight="1">
      <c r="A337" s="4"/>
      <c r="B337" s="32"/>
      <c r="C337" s="12" t="s">
        <v>40</v>
      </c>
      <c r="D337" s="29">
        <f>SUM(D338:D340)</f>
        <v>65</v>
      </c>
      <c r="E337" s="29"/>
      <c r="F337" s="29"/>
      <c r="G337" s="29">
        <f>SUM(G338:G340)</f>
        <v>65</v>
      </c>
      <c r="H337" s="29"/>
      <c r="I337" s="29"/>
      <c r="J337" s="85"/>
      <c r="K337" s="82"/>
      <c r="L337" s="6"/>
    </row>
    <row r="338" spans="1:18" s="21" customFormat="1" ht="24.75" customHeight="1">
      <c r="A338" s="4"/>
      <c r="B338" s="32"/>
      <c r="C338" s="23" t="s">
        <v>311</v>
      </c>
      <c r="D338" s="30">
        <f t="shared" si="23"/>
        <v>21.7</v>
      </c>
      <c r="E338" s="29"/>
      <c r="F338" s="29"/>
      <c r="G338" s="35">
        <v>21.7</v>
      </c>
      <c r="H338" s="29"/>
      <c r="I338" s="29"/>
      <c r="J338" s="109" t="s">
        <v>282</v>
      </c>
      <c r="K338" s="108">
        <f>G338+G339+G340</f>
        <v>65</v>
      </c>
      <c r="L338" s="6"/>
    </row>
    <row r="339" spans="1:18" s="21" customFormat="1" ht="24.75" customHeight="1">
      <c r="A339" s="4"/>
      <c r="B339" s="32"/>
      <c r="C339" s="23" t="s">
        <v>281</v>
      </c>
      <c r="D339" s="30">
        <f t="shared" si="23"/>
        <v>21.7</v>
      </c>
      <c r="E339" s="29"/>
      <c r="F339" s="29"/>
      <c r="G339" s="35">
        <v>21.7</v>
      </c>
      <c r="H339" s="29"/>
      <c r="I339" s="29"/>
      <c r="J339" s="109"/>
      <c r="K339" s="108"/>
      <c r="L339" s="6"/>
    </row>
    <row r="340" spans="1:18" s="21" customFormat="1" ht="24.75" customHeight="1">
      <c r="A340" s="4"/>
      <c r="B340" s="32"/>
      <c r="C340" s="23" t="s">
        <v>313</v>
      </c>
      <c r="D340" s="30">
        <f t="shared" si="23"/>
        <v>21.6</v>
      </c>
      <c r="E340" s="29"/>
      <c r="F340" s="29"/>
      <c r="G340" s="35">
        <v>21.6</v>
      </c>
      <c r="H340" s="29"/>
      <c r="I340" s="29"/>
      <c r="J340" s="109"/>
      <c r="K340" s="108"/>
      <c r="L340" s="6"/>
    </row>
    <row r="341" spans="1:18" s="2" customFormat="1" ht="63">
      <c r="A341" s="9" t="s">
        <v>29</v>
      </c>
      <c r="B341" s="28" t="s">
        <v>30</v>
      </c>
      <c r="C341" s="28"/>
      <c r="D341" s="29">
        <f t="shared" si="23"/>
        <v>1030</v>
      </c>
      <c r="E341" s="29">
        <f>SUM(E342:E385)</f>
        <v>0</v>
      </c>
      <c r="F341" s="29">
        <f>SUM(F342:F385)</f>
        <v>0</v>
      </c>
      <c r="G341" s="29">
        <f>SUM(G342:G385)</f>
        <v>0</v>
      </c>
      <c r="H341" s="29">
        <f>H342+H343+H344+H345+H346+H347+H368+H381+H385</f>
        <v>1030</v>
      </c>
      <c r="I341" s="29">
        <f>SUM(I342:I385)</f>
        <v>0</v>
      </c>
      <c r="J341" s="84"/>
      <c r="K341" s="82"/>
      <c r="L341" s="6"/>
      <c r="M341" s="6"/>
      <c r="N341" s="6"/>
      <c r="O341" s="6"/>
      <c r="P341" s="6"/>
      <c r="Q341" s="6"/>
      <c r="R341" s="6"/>
    </row>
    <row r="342" spans="1:18" s="21" customFormat="1" ht="36.75" customHeight="1">
      <c r="A342" s="4"/>
      <c r="B342" s="12"/>
      <c r="C342" s="12" t="s">
        <v>45</v>
      </c>
      <c r="D342" s="29">
        <f t="shared" si="23"/>
        <v>100</v>
      </c>
      <c r="E342" s="29"/>
      <c r="F342" s="29"/>
      <c r="G342" s="59"/>
      <c r="H342" s="29">
        <v>100</v>
      </c>
      <c r="I342" s="29"/>
      <c r="J342" s="84"/>
      <c r="K342" s="71"/>
      <c r="L342" s="6"/>
    </row>
    <row r="343" spans="1:18" s="21" customFormat="1" ht="36.75" customHeight="1">
      <c r="A343" s="4"/>
      <c r="B343" s="12"/>
      <c r="C343" s="12" t="s">
        <v>47</v>
      </c>
      <c r="D343" s="29">
        <f t="shared" si="23"/>
        <v>20</v>
      </c>
      <c r="E343" s="29"/>
      <c r="F343" s="29"/>
      <c r="G343" s="59"/>
      <c r="H343" s="29">
        <v>20</v>
      </c>
      <c r="I343" s="29"/>
      <c r="J343" s="84"/>
      <c r="K343" s="71"/>
      <c r="L343" s="6"/>
    </row>
    <row r="344" spans="1:18" s="21" customFormat="1" ht="36.75" customHeight="1">
      <c r="A344" s="4"/>
      <c r="B344" s="12"/>
      <c r="C344" s="12" t="s">
        <v>44</v>
      </c>
      <c r="D344" s="29">
        <f t="shared" si="23"/>
        <v>59</v>
      </c>
      <c r="E344" s="29"/>
      <c r="F344" s="29"/>
      <c r="G344" s="59"/>
      <c r="H344" s="29">
        <v>59</v>
      </c>
      <c r="I344" s="29"/>
      <c r="J344" s="84"/>
      <c r="K344" s="71"/>
      <c r="L344" s="6"/>
    </row>
    <row r="345" spans="1:18" s="21" customFormat="1" ht="27.75" customHeight="1">
      <c r="A345" s="4"/>
      <c r="B345" s="12"/>
      <c r="C345" s="12" t="s">
        <v>37</v>
      </c>
      <c r="D345" s="29">
        <f t="shared" si="23"/>
        <v>200</v>
      </c>
      <c r="E345" s="29"/>
      <c r="F345" s="29"/>
      <c r="G345" s="59"/>
      <c r="H345" s="29">
        <v>200</v>
      </c>
      <c r="I345" s="29"/>
      <c r="J345" s="84"/>
      <c r="K345" s="71"/>
      <c r="L345" s="6"/>
    </row>
    <row r="346" spans="1:18" s="21" customFormat="1" ht="31.5">
      <c r="A346" s="4"/>
      <c r="B346" s="12"/>
      <c r="C346" s="12" t="s">
        <v>36</v>
      </c>
      <c r="D346" s="29">
        <f t="shared" si="23"/>
        <v>132</v>
      </c>
      <c r="E346" s="29"/>
      <c r="F346" s="29"/>
      <c r="G346" s="59"/>
      <c r="H346" s="29">
        <v>132</v>
      </c>
      <c r="I346" s="29"/>
      <c r="J346" s="84"/>
      <c r="K346" s="71"/>
      <c r="L346" s="6"/>
    </row>
    <row r="347" spans="1:18" s="21" customFormat="1" ht="25.5" customHeight="1">
      <c r="A347" s="4"/>
      <c r="B347" s="12"/>
      <c r="C347" s="12" t="s">
        <v>39</v>
      </c>
      <c r="D347" s="29">
        <f t="shared" si="23"/>
        <v>276</v>
      </c>
      <c r="E347" s="29"/>
      <c r="F347" s="29"/>
      <c r="G347" s="59"/>
      <c r="H347" s="29">
        <f>SUM(H348:H367)</f>
        <v>276</v>
      </c>
      <c r="I347" s="29"/>
      <c r="J347" s="84"/>
      <c r="K347" s="82"/>
      <c r="L347" s="6"/>
    </row>
    <row r="348" spans="1:18" s="2" customFormat="1" ht="25.5" customHeight="1">
      <c r="A348" s="9"/>
      <c r="B348" s="40"/>
      <c r="C348" s="23" t="s">
        <v>288</v>
      </c>
      <c r="D348" s="30">
        <f t="shared" si="23"/>
        <v>3</v>
      </c>
      <c r="E348" s="30"/>
      <c r="F348" s="30"/>
      <c r="G348" s="63"/>
      <c r="H348" s="35">
        <v>3</v>
      </c>
      <c r="I348" s="30"/>
      <c r="J348" s="108" t="s">
        <v>264</v>
      </c>
      <c r="K348" s="108">
        <f>H348+H349+H350+H351</f>
        <v>43</v>
      </c>
      <c r="L348" s="6"/>
    </row>
    <row r="349" spans="1:18" s="2" customFormat="1" ht="25.5" customHeight="1">
      <c r="A349" s="9"/>
      <c r="B349" s="40"/>
      <c r="C349" s="23" t="s">
        <v>335</v>
      </c>
      <c r="D349" s="30">
        <f t="shared" si="23"/>
        <v>3</v>
      </c>
      <c r="E349" s="30"/>
      <c r="F349" s="30"/>
      <c r="G349" s="63"/>
      <c r="H349" s="35">
        <v>3</v>
      </c>
      <c r="I349" s="30"/>
      <c r="J349" s="108"/>
      <c r="K349" s="108"/>
      <c r="L349" s="6"/>
    </row>
    <row r="350" spans="1:18" s="2" customFormat="1" ht="25.5" customHeight="1">
      <c r="A350" s="9"/>
      <c r="B350" s="40"/>
      <c r="C350" s="23" t="s">
        <v>268</v>
      </c>
      <c r="D350" s="30">
        <f>SUM(E350:I350)</f>
        <v>23</v>
      </c>
      <c r="E350" s="30"/>
      <c r="F350" s="30"/>
      <c r="G350" s="63"/>
      <c r="H350" s="35">
        <v>23</v>
      </c>
      <c r="I350" s="30"/>
      <c r="J350" s="108"/>
      <c r="K350" s="108"/>
      <c r="L350" s="6"/>
    </row>
    <row r="351" spans="1:18" s="2" customFormat="1" ht="25.5" customHeight="1">
      <c r="A351" s="9"/>
      <c r="B351" s="40"/>
      <c r="C351" s="23" t="s">
        <v>289</v>
      </c>
      <c r="D351" s="30">
        <f>SUM(E351:I351)</f>
        <v>14</v>
      </c>
      <c r="E351" s="30"/>
      <c r="F351" s="30"/>
      <c r="G351" s="63"/>
      <c r="H351" s="35">
        <v>14</v>
      </c>
      <c r="I351" s="30"/>
      <c r="J351" s="108"/>
      <c r="K351" s="108"/>
      <c r="L351" s="6"/>
    </row>
    <row r="352" spans="1:18" s="2" customFormat="1" ht="25.5" customHeight="1">
      <c r="A352" s="9"/>
      <c r="B352" s="40"/>
      <c r="C352" s="23" t="s">
        <v>269</v>
      </c>
      <c r="D352" s="30">
        <f t="shared" si="23"/>
        <v>9</v>
      </c>
      <c r="E352" s="30"/>
      <c r="F352" s="30"/>
      <c r="G352" s="63"/>
      <c r="H352" s="35">
        <v>9</v>
      </c>
      <c r="I352" s="30"/>
      <c r="J352" s="108" t="s">
        <v>269</v>
      </c>
      <c r="K352" s="108">
        <f>H352+H353</f>
        <v>26</v>
      </c>
      <c r="L352" s="6"/>
    </row>
    <row r="353" spans="1:12" s="2" customFormat="1" ht="25.5" customHeight="1">
      <c r="A353" s="9"/>
      <c r="B353" s="40"/>
      <c r="C353" s="23" t="s">
        <v>290</v>
      </c>
      <c r="D353" s="30">
        <f>SUM(E353:I353)</f>
        <v>17</v>
      </c>
      <c r="E353" s="30"/>
      <c r="F353" s="30"/>
      <c r="G353" s="63"/>
      <c r="H353" s="35">
        <v>17</v>
      </c>
      <c r="I353" s="30"/>
      <c r="J353" s="108"/>
      <c r="K353" s="108"/>
      <c r="L353" s="6"/>
    </row>
    <row r="354" spans="1:12" s="2" customFormat="1" ht="25.5" customHeight="1">
      <c r="A354" s="9"/>
      <c r="B354" s="40"/>
      <c r="C354" s="23" t="s">
        <v>329</v>
      </c>
      <c r="D354" s="30">
        <f t="shared" si="23"/>
        <v>6</v>
      </c>
      <c r="E354" s="30"/>
      <c r="F354" s="30"/>
      <c r="G354" s="63"/>
      <c r="H354" s="35">
        <v>6</v>
      </c>
      <c r="I354" s="30"/>
      <c r="J354" s="108" t="s">
        <v>272</v>
      </c>
      <c r="K354" s="108">
        <f>H354+H355+H356</f>
        <v>21</v>
      </c>
      <c r="L354" s="6"/>
    </row>
    <row r="355" spans="1:12" s="2" customFormat="1" ht="22.5" customHeight="1">
      <c r="A355" s="9"/>
      <c r="B355" s="40"/>
      <c r="C355" s="23" t="s">
        <v>292</v>
      </c>
      <c r="D355" s="30">
        <f t="shared" si="23"/>
        <v>6</v>
      </c>
      <c r="E355" s="30"/>
      <c r="F355" s="30"/>
      <c r="G355" s="63"/>
      <c r="H355" s="35">
        <v>6</v>
      </c>
      <c r="I355" s="30"/>
      <c r="J355" s="108"/>
      <c r="K355" s="108"/>
      <c r="L355" s="6"/>
    </row>
    <row r="356" spans="1:12" s="2" customFormat="1" ht="22.5" customHeight="1">
      <c r="A356" s="9"/>
      <c r="B356" s="40"/>
      <c r="C356" s="23" t="s">
        <v>334</v>
      </c>
      <c r="D356" s="30">
        <f t="shared" si="23"/>
        <v>9</v>
      </c>
      <c r="E356" s="30"/>
      <c r="F356" s="30"/>
      <c r="G356" s="63"/>
      <c r="H356" s="35">
        <v>9</v>
      </c>
      <c r="I356" s="30"/>
      <c r="J356" s="108"/>
      <c r="K356" s="108"/>
      <c r="L356" s="6"/>
    </row>
    <row r="357" spans="1:12" s="2" customFormat="1" ht="22.5" customHeight="1">
      <c r="A357" s="9"/>
      <c r="B357" s="40"/>
      <c r="C357" s="23" t="s">
        <v>293</v>
      </c>
      <c r="D357" s="30">
        <f t="shared" si="23"/>
        <v>19</v>
      </c>
      <c r="E357" s="30"/>
      <c r="F357" s="30"/>
      <c r="G357" s="63"/>
      <c r="H357" s="35">
        <v>19</v>
      </c>
      <c r="I357" s="30"/>
      <c r="J357" s="108" t="s">
        <v>294</v>
      </c>
      <c r="K357" s="108">
        <f>H357+H358+H359</f>
        <v>62</v>
      </c>
      <c r="L357" s="6"/>
    </row>
    <row r="358" spans="1:12" s="2" customFormat="1" ht="22.5" customHeight="1">
      <c r="A358" s="9"/>
      <c r="B358" s="40"/>
      <c r="C358" s="23" t="s">
        <v>330</v>
      </c>
      <c r="D358" s="30">
        <f>SUM(E358:I358)</f>
        <v>17</v>
      </c>
      <c r="E358" s="30"/>
      <c r="F358" s="30"/>
      <c r="G358" s="63"/>
      <c r="H358" s="35">
        <v>17</v>
      </c>
      <c r="I358" s="30"/>
      <c r="J358" s="108"/>
      <c r="K358" s="108"/>
      <c r="L358" s="6"/>
    </row>
    <row r="359" spans="1:12" s="2" customFormat="1" ht="22.5" customHeight="1">
      <c r="A359" s="9"/>
      <c r="B359" s="40"/>
      <c r="C359" s="23" t="s">
        <v>294</v>
      </c>
      <c r="D359" s="30">
        <f>SUM(E359:I359)</f>
        <v>26</v>
      </c>
      <c r="E359" s="30"/>
      <c r="F359" s="30"/>
      <c r="G359" s="63"/>
      <c r="H359" s="35">
        <v>26</v>
      </c>
      <c r="I359" s="30"/>
      <c r="J359" s="108"/>
      <c r="K359" s="108"/>
      <c r="L359" s="6"/>
    </row>
    <row r="360" spans="1:12" s="2" customFormat="1" ht="22.5" customHeight="1">
      <c r="A360" s="9"/>
      <c r="B360" s="40"/>
      <c r="C360" s="23" t="s">
        <v>333</v>
      </c>
      <c r="D360" s="30">
        <f t="shared" si="23"/>
        <v>19</v>
      </c>
      <c r="E360" s="30"/>
      <c r="F360" s="30"/>
      <c r="G360" s="63"/>
      <c r="H360" s="35">
        <v>19</v>
      </c>
      <c r="I360" s="30"/>
      <c r="J360" s="108" t="s">
        <v>276</v>
      </c>
      <c r="K360" s="108">
        <f>H360+H361+H362</f>
        <v>45</v>
      </c>
      <c r="L360" s="6"/>
    </row>
    <row r="361" spans="1:12" s="2" customFormat="1" ht="22.5" customHeight="1">
      <c r="A361" s="9"/>
      <c r="B361" s="40"/>
      <c r="C361" s="23" t="s">
        <v>325</v>
      </c>
      <c r="D361" s="30">
        <f t="shared" si="23"/>
        <v>9</v>
      </c>
      <c r="E361" s="30"/>
      <c r="F361" s="30"/>
      <c r="G361" s="63"/>
      <c r="H361" s="35">
        <v>9</v>
      </c>
      <c r="I361" s="30"/>
      <c r="J361" s="108"/>
      <c r="K361" s="108"/>
      <c r="L361" s="6"/>
    </row>
    <row r="362" spans="1:12" s="2" customFormat="1" ht="22.5" customHeight="1">
      <c r="A362" s="9"/>
      <c r="B362" s="40"/>
      <c r="C362" s="23" t="s">
        <v>276</v>
      </c>
      <c r="D362" s="30">
        <f t="shared" si="23"/>
        <v>17</v>
      </c>
      <c r="E362" s="30"/>
      <c r="F362" s="30"/>
      <c r="G362" s="63"/>
      <c r="H362" s="35">
        <v>17</v>
      </c>
      <c r="I362" s="30"/>
      <c r="J362" s="108"/>
      <c r="K362" s="108"/>
      <c r="L362" s="6"/>
    </row>
    <row r="363" spans="1:12" s="2" customFormat="1" ht="22.5" customHeight="1">
      <c r="A363" s="9"/>
      <c r="B363" s="40"/>
      <c r="C363" s="23" t="s">
        <v>277</v>
      </c>
      <c r="D363" s="30">
        <f t="shared" si="23"/>
        <v>14</v>
      </c>
      <c r="E363" s="30"/>
      <c r="F363" s="30"/>
      <c r="G363" s="63"/>
      <c r="H363" s="35">
        <v>14</v>
      </c>
      <c r="I363" s="30"/>
      <c r="J363" s="108" t="s">
        <v>278</v>
      </c>
      <c r="K363" s="108">
        <f>H363+H364+H365</f>
        <v>54</v>
      </c>
      <c r="L363" s="6"/>
    </row>
    <row r="364" spans="1:12" s="2" customFormat="1" ht="22.5" customHeight="1">
      <c r="A364" s="9"/>
      <c r="B364" s="40"/>
      <c r="C364" s="23" t="s">
        <v>278</v>
      </c>
      <c r="D364" s="30">
        <f t="shared" si="23"/>
        <v>23</v>
      </c>
      <c r="E364" s="30"/>
      <c r="F364" s="30"/>
      <c r="G364" s="63"/>
      <c r="H364" s="35">
        <v>23</v>
      </c>
      <c r="I364" s="30"/>
      <c r="J364" s="108"/>
      <c r="K364" s="108"/>
      <c r="L364" s="6"/>
    </row>
    <row r="365" spans="1:12" s="2" customFormat="1" ht="22.5" customHeight="1">
      <c r="A365" s="9"/>
      <c r="B365" s="40"/>
      <c r="C365" s="23" t="s">
        <v>297</v>
      </c>
      <c r="D365" s="30">
        <f t="shared" si="23"/>
        <v>17</v>
      </c>
      <c r="E365" s="30"/>
      <c r="F365" s="30"/>
      <c r="G365" s="63"/>
      <c r="H365" s="35">
        <v>17</v>
      </c>
      <c r="I365" s="30"/>
      <c r="J365" s="108"/>
      <c r="K365" s="108"/>
      <c r="L365" s="6"/>
    </row>
    <row r="366" spans="1:12" s="2" customFormat="1" ht="22.5" customHeight="1">
      <c r="A366" s="9"/>
      <c r="B366" s="40"/>
      <c r="C366" s="23" t="s">
        <v>298</v>
      </c>
      <c r="D366" s="30">
        <f t="shared" si="23"/>
        <v>11</v>
      </c>
      <c r="E366" s="30"/>
      <c r="F366" s="30"/>
      <c r="G366" s="63"/>
      <c r="H366" s="35">
        <v>11</v>
      </c>
      <c r="I366" s="30"/>
      <c r="J366" s="108" t="s">
        <v>299</v>
      </c>
      <c r="K366" s="108">
        <f>H366+H367</f>
        <v>25</v>
      </c>
      <c r="L366" s="6"/>
    </row>
    <row r="367" spans="1:12" s="2" customFormat="1" ht="22.5" customHeight="1">
      <c r="A367" s="9"/>
      <c r="B367" s="40"/>
      <c r="C367" s="23" t="s">
        <v>299</v>
      </c>
      <c r="D367" s="30">
        <f t="shared" si="23"/>
        <v>14</v>
      </c>
      <c r="E367" s="30"/>
      <c r="F367" s="30"/>
      <c r="G367" s="63"/>
      <c r="H367" s="35">
        <v>14</v>
      </c>
      <c r="I367" s="30"/>
      <c r="J367" s="108"/>
      <c r="K367" s="108"/>
      <c r="L367" s="6"/>
    </row>
    <row r="368" spans="1:12" s="21" customFormat="1" ht="22.5" customHeight="1">
      <c r="A368" s="4"/>
      <c r="B368" s="12"/>
      <c r="C368" s="12" t="s">
        <v>41</v>
      </c>
      <c r="D368" s="29">
        <f t="shared" si="23"/>
        <v>221</v>
      </c>
      <c r="E368" s="29"/>
      <c r="F368" s="29"/>
      <c r="G368" s="59"/>
      <c r="H368" s="29">
        <f>SUM(H369:H380)</f>
        <v>221</v>
      </c>
      <c r="I368" s="29"/>
      <c r="J368" s="84"/>
      <c r="K368" s="82"/>
      <c r="L368" s="6"/>
    </row>
    <row r="369" spans="1:12" s="21" customFormat="1" ht="22.5" customHeight="1">
      <c r="A369" s="4"/>
      <c r="B369" s="12"/>
      <c r="C369" s="23" t="s">
        <v>248</v>
      </c>
      <c r="D369" s="30">
        <f t="shared" si="23"/>
        <v>20</v>
      </c>
      <c r="E369" s="29"/>
      <c r="F369" s="29"/>
      <c r="G369" s="59"/>
      <c r="H369" s="35">
        <v>20</v>
      </c>
      <c r="I369" s="29"/>
      <c r="J369" s="108" t="s">
        <v>248</v>
      </c>
      <c r="K369" s="108">
        <f>H369+H370+H371</f>
        <v>50</v>
      </c>
      <c r="L369" s="6"/>
    </row>
    <row r="370" spans="1:12" s="21" customFormat="1" ht="41.25" customHeight="1">
      <c r="A370" s="4"/>
      <c r="B370" s="12"/>
      <c r="C370" s="23" t="s">
        <v>338</v>
      </c>
      <c r="D370" s="30">
        <f t="shared" si="23"/>
        <v>10</v>
      </c>
      <c r="E370" s="29"/>
      <c r="F370" s="29"/>
      <c r="G370" s="59"/>
      <c r="H370" s="35">
        <v>10</v>
      </c>
      <c r="I370" s="29"/>
      <c r="J370" s="108"/>
      <c r="K370" s="108"/>
      <c r="L370" s="6"/>
    </row>
    <row r="371" spans="1:12" s="21" customFormat="1" ht="22.5" customHeight="1">
      <c r="A371" s="4"/>
      <c r="B371" s="12"/>
      <c r="C371" s="23" t="s">
        <v>250</v>
      </c>
      <c r="D371" s="30">
        <f t="shared" si="23"/>
        <v>20</v>
      </c>
      <c r="E371" s="29"/>
      <c r="F371" s="29"/>
      <c r="G371" s="59"/>
      <c r="H371" s="35">
        <v>20</v>
      </c>
      <c r="I371" s="29"/>
      <c r="J371" s="108"/>
      <c r="K371" s="108"/>
      <c r="L371" s="6"/>
    </row>
    <row r="372" spans="1:12" s="21" customFormat="1" ht="22.5" customHeight="1">
      <c r="A372" s="4"/>
      <c r="B372" s="12"/>
      <c r="C372" s="23" t="s">
        <v>257</v>
      </c>
      <c r="D372" s="30">
        <f t="shared" si="23"/>
        <v>11</v>
      </c>
      <c r="E372" s="29"/>
      <c r="F372" s="29"/>
      <c r="G372" s="59"/>
      <c r="H372" s="35">
        <v>11</v>
      </c>
      <c r="I372" s="29"/>
      <c r="J372" s="85" t="s">
        <v>257</v>
      </c>
      <c r="K372" s="71">
        <f>H372</f>
        <v>11</v>
      </c>
      <c r="L372" s="6"/>
    </row>
    <row r="373" spans="1:12" s="21" customFormat="1" ht="22.5" customHeight="1">
      <c r="A373" s="4"/>
      <c r="B373" s="12"/>
      <c r="C373" s="23" t="s">
        <v>254</v>
      </c>
      <c r="D373" s="30">
        <f t="shared" si="23"/>
        <v>20</v>
      </c>
      <c r="E373" s="29"/>
      <c r="F373" s="29"/>
      <c r="G373" s="59"/>
      <c r="H373" s="35">
        <v>20</v>
      </c>
      <c r="I373" s="29"/>
      <c r="J373" s="108" t="s">
        <v>254</v>
      </c>
      <c r="K373" s="108">
        <f>H373+H374+H375</f>
        <v>60</v>
      </c>
      <c r="L373" s="6"/>
    </row>
    <row r="374" spans="1:12" s="21" customFormat="1" ht="22.5" customHeight="1">
      <c r="A374" s="4"/>
      <c r="B374" s="12"/>
      <c r="C374" s="23" t="s">
        <v>251</v>
      </c>
      <c r="D374" s="30">
        <f t="shared" si="23"/>
        <v>20</v>
      </c>
      <c r="E374" s="29"/>
      <c r="F374" s="29"/>
      <c r="G374" s="59"/>
      <c r="H374" s="35">
        <v>20</v>
      </c>
      <c r="I374" s="29"/>
      <c r="J374" s="108"/>
      <c r="K374" s="108"/>
      <c r="L374" s="6"/>
    </row>
    <row r="375" spans="1:12" s="21" customFormat="1" ht="22.5" customHeight="1">
      <c r="A375" s="4"/>
      <c r="B375" s="12"/>
      <c r="C375" s="23" t="s">
        <v>255</v>
      </c>
      <c r="D375" s="30">
        <f>SUM(E375:I375)</f>
        <v>20</v>
      </c>
      <c r="E375" s="29"/>
      <c r="F375" s="29"/>
      <c r="G375" s="59"/>
      <c r="H375" s="35">
        <v>20</v>
      </c>
      <c r="I375" s="29"/>
      <c r="J375" s="108"/>
      <c r="K375" s="108"/>
      <c r="L375" s="6"/>
    </row>
    <row r="376" spans="1:12" s="21" customFormat="1" ht="22.5" customHeight="1">
      <c r="A376" s="4"/>
      <c r="B376" s="12"/>
      <c r="C376" s="23" t="s">
        <v>258</v>
      </c>
      <c r="D376" s="30">
        <f t="shared" si="23"/>
        <v>20</v>
      </c>
      <c r="E376" s="29"/>
      <c r="F376" s="29"/>
      <c r="G376" s="59"/>
      <c r="H376" s="35">
        <v>20</v>
      </c>
      <c r="I376" s="29"/>
      <c r="J376" s="108" t="s">
        <v>252</v>
      </c>
      <c r="K376" s="108">
        <f>H376+H377+H378</f>
        <v>60</v>
      </c>
      <c r="L376" s="6"/>
    </row>
    <row r="377" spans="1:12" s="21" customFormat="1" ht="22.5" customHeight="1">
      <c r="A377" s="4"/>
      <c r="B377" s="12"/>
      <c r="C377" s="23" t="s">
        <v>252</v>
      </c>
      <c r="D377" s="30">
        <f t="shared" si="23"/>
        <v>20</v>
      </c>
      <c r="E377" s="29"/>
      <c r="F377" s="29"/>
      <c r="G377" s="59"/>
      <c r="H377" s="35">
        <v>20</v>
      </c>
      <c r="I377" s="29"/>
      <c r="J377" s="108"/>
      <c r="K377" s="108"/>
      <c r="L377" s="6"/>
    </row>
    <row r="378" spans="1:12" s="21" customFormat="1" ht="22.5" customHeight="1">
      <c r="A378" s="4"/>
      <c r="B378" s="12"/>
      <c r="C378" s="23" t="s">
        <v>256</v>
      </c>
      <c r="D378" s="30">
        <f t="shared" si="23"/>
        <v>20</v>
      </c>
      <c r="E378" s="29"/>
      <c r="F378" s="29"/>
      <c r="G378" s="59"/>
      <c r="H378" s="35">
        <v>20</v>
      </c>
      <c r="I378" s="29"/>
      <c r="J378" s="108"/>
      <c r="K378" s="108"/>
      <c r="L378" s="6"/>
    </row>
    <row r="379" spans="1:12" s="21" customFormat="1" ht="22.5" customHeight="1">
      <c r="A379" s="4"/>
      <c r="B379" s="12"/>
      <c r="C379" s="23" t="s">
        <v>253</v>
      </c>
      <c r="D379" s="30">
        <f t="shared" si="23"/>
        <v>20</v>
      </c>
      <c r="E379" s="29"/>
      <c r="F379" s="29"/>
      <c r="G379" s="59"/>
      <c r="H379" s="35">
        <v>20</v>
      </c>
      <c r="I379" s="29"/>
      <c r="J379" s="109" t="s">
        <v>152</v>
      </c>
      <c r="K379" s="108">
        <f>H379+H380</f>
        <v>40</v>
      </c>
      <c r="L379" s="6"/>
    </row>
    <row r="380" spans="1:12" s="21" customFormat="1" ht="22.5" customHeight="1">
      <c r="A380" s="4"/>
      <c r="B380" s="12"/>
      <c r="C380" s="23" t="s">
        <v>259</v>
      </c>
      <c r="D380" s="30">
        <f t="shared" si="23"/>
        <v>20</v>
      </c>
      <c r="E380" s="29"/>
      <c r="F380" s="29"/>
      <c r="G380" s="59"/>
      <c r="H380" s="35">
        <v>20</v>
      </c>
      <c r="I380" s="29"/>
      <c r="J380" s="109"/>
      <c r="K380" s="108"/>
      <c r="L380" s="6"/>
    </row>
    <row r="381" spans="1:12" s="21" customFormat="1" ht="22.5" customHeight="1">
      <c r="A381" s="4"/>
      <c r="B381" s="12"/>
      <c r="C381" s="12" t="s">
        <v>40</v>
      </c>
      <c r="D381" s="29">
        <f t="shared" si="23"/>
        <v>12</v>
      </c>
      <c r="E381" s="29"/>
      <c r="F381" s="29"/>
      <c r="G381" s="59"/>
      <c r="H381" s="29">
        <f>SUM(H382:H384)</f>
        <v>12</v>
      </c>
      <c r="I381" s="29"/>
      <c r="J381" s="84"/>
      <c r="K381" s="82"/>
      <c r="L381" s="6"/>
    </row>
    <row r="382" spans="1:12" s="21" customFormat="1" ht="22.5" customHeight="1">
      <c r="A382" s="4"/>
      <c r="B382" s="12"/>
      <c r="C382" s="23" t="s">
        <v>311</v>
      </c>
      <c r="D382" s="30">
        <f t="shared" si="23"/>
        <v>4</v>
      </c>
      <c r="E382" s="29"/>
      <c r="F382" s="29"/>
      <c r="G382" s="59"/>
      <c r="H382" s="62">
        <v>4</v>
      </c>
      <c r="I382" s="29"/>
      <c r="J382" s="109" t="s">
        <v>282</v>
      </c>
      <c r="K382" s="108">
        <f>H382+H383+H384</f>
        <v>12</v>
      </c>
      <c r="L382" s="6"/>
    </row>
    <row r="383" spans="1:12" s="21" customFormat="1" ht="22.5" customHeight="1">
      <c r="A383" s="4"/>
      <c r="B383" s="12"/>
      <c r="C383" s="23" t="s">
        <v>281</v>
      </c>
      <c r="D383" s="30">
        <f t="shared" si="23"/>
        <v>4</v>
      </c>
      <c r="E383" s="29"/>
      <c r="F383" s="29"/>
      <c r="G383" s="59"/>
      <c r="H383" s="62">
        <v>4</v>
      </c>
      <c r="I383" s="29"/>
      <c r="J383" s="109"/>
      <c r="K383" s="108"/>
      <c r="L383" s="6"/>
    </row>
    <row r="384" spans="1:12" s="21" customFormat="1" ht="22.5" customHeight="1">
      <c r="A384" s="4"/>
      <c r="B384" s="12"/>
      <c r="C384" s="23" t="s">
        <v>313</v>
      </c>
      <c r="D384" s="30">
        <f t="shared" si="23"/>
        <v>4</v>
      </c>
      <c r="E384" s="29"/>
      <c r="F384" s="29"/>
      <c r="G384" s="59"/>
      <c r="H384" s="62">
        <v>4</v>
      </c>
      <c r="I384" s="29"/>
      <c r="J384" s="109"/>
      <c r="K384" s="108"/>
      <c r="L384" s="6"/>
    </row>
    <row r="385" spans="1:12" s="21" customFormat="1" ht="22.5" customHeight="1">
      <c r="A385" s="4"/>
      <c r="B385" s="12"/>
      <c r="C385" s="12" t="s">
        <v>43</v>
      </c>
      <c r="D385" s="29">
        <f t="shared" si="23"/>
        <v>10</v>
      </c>
      <c r="E385" s="29"/>
      <c r="F385" s="29"/>
      <c r="G385" s="59"/>
      <c r="H385" s="29">
        <f>H386</f>
        <v>10</v>
      </c>
      <c r="I385" s="29"/>
      <c r="J385" s="84"/>
      <c r="K385" s="82"/>
      <c r="L385" s="6"/>
    </row>
    <row r="386" spans="1:12" s="2" customFormat="1" ht="22.5" customHeight="1">
      <c r="A386" s="15"/>
      <c r="B386" s="15"/>
      <c r="C386" s="23" t="s">
        <v>211</v>
      </c>
      <c r="D386" s="30">
        <f t="shared" si="23"/>
        <v>10</v>
      </c>
      <c r="E386" s="63"/>
      <c r="F386" s="63"/>
      <c r="G386" s="63"/>
      <c r="H386" s="61">
        <v>10</v>
      </c>
      <c r="I386" s="63"/>
      <c r="J386" s="87" t="s">
        <v>301</v>
      </c>
      <c r="K386" s="71">
        <f>H386</f>
        <v>10</v>
      </c>
      <c r="L386" s="6"/>
    </row>
    <row r="387" spans="1:12" s="2" customFormat="1">
      <c r="D387" s="3"/>
      <c r="E387" s="3"/>
      <c r="F387" s="3"/>
      <c r="G387" s="3"/>
      <c r="H387" s="3"/>
      <c r="I387" s="3"/>
      <c r="J387" s="121"/>
    </row>
    <row r="388" spans="1:12" s="2" customFormat="1">
      <c r="D388" s="3"/>
      <c r="E388" s="3"/>
      <c r="F388" s="3"/>
      <c r="G388" s="3"/>
      <c r="H388" s="3"/>
      <c r="I388" s="3"/>
      <c r="J388" s="121"/>
    </row>
  </sheetData>
  <mergeCells count="205">
    <mergeCell ref="J360:J362"/>
    <mergeCell ref="K360:K362"/>
    <mergeCell ref="J363:J365"/>
    <mergeCell ref="K363:K365"/>
    <mergeCell ref="J366:J367"/>
    <mergeCell ref="K366:K367"/>
    <mergeCell ref="J352:J353"/>
    <mergeCell ref="K352:K353"/>
    <mergeCell ref="J354:J356"/>
    <mergeCell ref="K354:K356"/>
    <mergeCell ref="J357:J359"/>
    <mergeCell ref="K357:K359"/>
    <mergeCell ref="J379:J380"/>
    <mergeCell ref="K379:K380"/>
    <mergeCell ref="J382:J384"/>
    <mergeCell ref="K382:K384"/>
    <mergeCell ref="J369:J371"/>
    <mergeCell ref="K369:K371"/>
    <mergeCell ref="J373:J375"/>
    <mergeCell ref="K373:K375"/>
    <mergeCell ref="J376:J378"/>
    <mergeCell ref="K376:K378"/>
    <mergeCell ref="J335:J336"/>
    <mergeCell ref="K335:K336"/>
    <mergeCell ref="J338:J340"/>
    <mergeCell ref="K338:K340"/>
    <mergeCell ref="J348:J351"/>
    <mergeCell ref="K348:K351"/>
    <mergeCell ref="J326:J328"/>
    <mergeCell ref="K326:K328"/>
    <mergeCell ref="J329:J331"/>
    <mergeCell ref="K329:K331"/>
    <mergeCell ref="J332:J334"/>
    <mergeCell ref="K332:K334"/>
    <mergeCell ref="J317:J320"/>
    <mergeCell ref="K317:K320"/>
    <mergeCell ref="J321:J322"/>
    <mergeCell ref="K321:K322"/>
    <mergeCell ref="J323:J325"/>
    <mergeCell ref="K323:K325"/>
    <mergeCell ref="J304:J306"/>
    <mergeCell ref="K304:K306"/>
    <mergeCell ref="J307:J308"/>
    <mergeCell ref="K307:K308"/>
    <mergeCell ref="J310:J312"/>
    <mergeCell ref="K310:K312"/>
    <mergeCell ref="J295:J297"/>
    <mergeCell ref="K295:K297"/>
    <mergeCell ref="J298:J300"/>
    <mergeCell ref="K298:K300"/>
    <mergeCell ref="J301:J303"/>
    <mergeCell ref="K301:K303"/>
    <mergeCell ref="J286:J287"/>
    <mergeCell ref="K286:K287"/>
    <mergeCell ref="J289:J292"/>
    <mergeCell ref="K289:K292"/>
    <mergeCell ref="J293:J294"/>
    <mergeCell ref="K293:K294"/>
    <mergeCell ref="J276:J278"/>
    <mergeCell ref="K276:K278"/>
    <mergeCell ref="J280:J282"/>
    <mergeCell ref="K280:K282"/>
    <mergeCell ref="J283:J285"/>
    <mergeCell ref="K283:K285"/>
    <mergeCell ref="J262:J264"/>
    <mergeCell ref="K262:K264"/>
    <mergeCell ref="J265:J266"/>
    <mergeCell ref="K265:K266"/>
    <mergeCell ref="J268:J270"/>
    <mergeCell ref="K268:K270"/>
    <mergeCell ref="J253:J255"/>
    <mergeCell ref="K253:K255"/>
    <mergeCell ref="J256:J258"/>
    <mergeCell ref="K256:K258"/>
    <mergeCell ref="J259:J261"/>
    <mergeCell ref="K259:K261"/>
    <mergeCell ref="J244:J245"/>
    <mergeCell ref="K244:K245"/>
    <mergeCell ref="J247:J250"/>
    <mergeCell ref="K247:K250"/>
    <mergeCell ref="J251:J252"/>
    <mergeCell ref="K251:K252"/>
    <mergeCell ref="J234:J236"/>
    <mergeCell ref="K234:K236"/>
    <mergeCell ref="J238:J240"/>
    <mergeCell ref="K238:K240"/>
    <mergeCell ref="J241:J243"/>
    <mergeCell ref="K241:K243"/>
    <mergeCell ref="J220:J222"/>
    <mergeCell ref="K220:K222"/>
    <mergeCell ref="J223:J224"/>
    <mergeCell ref="K223:K224"/>
    <mergeCell ref="J226:J228"/>
    <mergeCell ref="K226:K228"/>
    <mergeCell ref="J211:J213"/>
    <mergeCell ref="K211:K213"/>
    <mergeCell ref="J214:J216"/>
    <mergeCell ref="K214:K216"/>
    <mergeCell ref="J217:J219"/>
    <mergeCell ref="K217:K219"/>
    <mergeCell ref="J200:J202"/>
    <mergeCell ref="K200:K202"/>
    <mergeCell ref="J205:J208"/>
    <mergeCell ref="K205:K208"/>
    <mergeCell ref="J209:J210"/>
    <mergeCell ref="K209:K210"/>
    <mergeCell ref="J192:J193"/>
    <mergeCell ref="K192:K193"/>
    <mergeCell ref="J194:J196"/>
    <mergeCell ref="K194:K196"/>
    <mergeCell ref="J197:J199"/>
    <mergeCell ref="K197:K199"/>
    <mergeCell ref="J176:J177"/>
    <mergeCell ref="K176:K177"/>
    <mergeCell ref="J178:J180"/>
    <mergeCell ref="K178:K180"/>
    <mergeCell ref="J182:J184"/>
    <mergeCell ref="K182:K184"/>
    <mergeCell ref="J168:J169"/>
    <mergeCell ref="K168:K169"/>
    <mergeCell ref="J170:J172"/>
    <mergeCell ref="K170:K172"/>
    <mergeCell ref="J173:J175"/>
    <mergeCell ref="K173:K175"/>
    <mergeCell ref="J147:J149"/>
    <mergeCell ref="K147:K149"/>
    <mergeCell ref="J161:J164"/>
    <mergeCell ref="K161:K164"/>
    <mergeCell ref="J165:J167"/>
    <mergeCell ref="K165:K167"/>
    <mergeCell ref="J125:J126"/>
    <mergeCell ref="K125:K126"/>
    <mergeCell ref="J130:J132"/>
    <mergeCell ref="K130:K132"/>
    <mergeCell ref="J137:J139"/>
    <mergeCell ref="K137:K139"/>
    <mergeCell ref="J116:J118"/>
    <mergeCell ref="K116:K118"/>
    <mergeCell ref="J119:J121"/>
    <mergeCell ref="K119:K121"/>
    <mergeCell ref="J122:J124"/>
    <mergeCell ref="K122:K124"/>
    <mergeCell ref="J107:J110"/>
    <mergeCell ref="K107:K110"/>
    <mergeCell ref="J111:J112"/>
    <mergeCell ref="K111:K112"/>
    <mergeCell ref="J113:J115"/>
    <mergeCell ref="K113:K115"/>
    <mergeCell ref="J98:J100"/>
    <mergeCell ref="K98:K100"/>
    <mergeCell ref="J101:J103"/>
    <mergeCell ref="K101:K103"/>
    <mergeCell ref="J104:J105"/>
    <mergeCell ref="K104:K105"/>
    <mergeCell ref="J82:J84"/>
    <mergeCell ref="K82:K84"/>
    <mergeCell ref="J85:J86"/>
    <mergeCell ref="K85:K86"/>
    <mergeCell ref="J94:J96"/>
    <mergeCell ref="K94:K96"/>
    <mergeCell ref="J73:J75"/>
    <mergeCell ref="K73:K75"/>
    <mergeCell ref="J76:J78"/>
    <mergeCell ref="K76:K78"/>
    <mergeCell ref="J79:J81"/>
    <mergeCell ref="K79:K81"/>
    <mergeCell ref="J64:J65"/>
    <mergeCell ref="K64:K65"/>
    <mergeCell ref="J67:J70"/>
    <mergeCell ref="K67:K70"/>
    <mergeCell ref="J71:J72"/>
    <mergeCell ref="K71:K72"/>
    <mergeCell ref="J54:J56"/>
    <mergeCell ref="K54:K56"/>
    <mergeCell ref="J58:J60"/>
    <mergeCell ref="K58:K60"/>
    <mergeCell ref="J61:J63"/>
    <mergeCell ref="K61:K63"/>
    <mergeCell ref="J38:J40"/>
    <mergeCell ref="K38:K40"/>
    <mergeCell ref="J41:J43"/>
    <mergeCell ref="K41:K43"/>
    <mergeCell ref="J44:J45"/>
    <mergeCell ref="K44:K45"/>
    <mergeCell ref="J17:J18"/>
    <mergeCell ref="K17:K18"/>
    <mergeCell ref="J20:J21"/>
    <mergeCell ref="K20:K21"/>
    <mergeCell ref="J34:J36"/>
    <mergeCell ref="K34:K36"/>
    <mergeCell ref="J11:J12"/>
    <mergeCell ref="K11:K12"/>
    <mergeCell ref="J13:J14"/>
    <mergeCell ref="K13:K14"/>
    <mergeCell ref="J15:J16"/>
    <mergeCell ref="K15:K16"/>
    <mergeCell ref="A1:K1"/>
    <mergeCell ref="G4:K4"/>
    <mergeCell ref="A5:A6"/>
    <mergeCell ref="B5:B6"/>
    <mergeCell ref="C5:C6"/>
    <mergeCell ref="D5:I5"/>
    <mergeCell ref="J5:K5"/>
    <mergeCell ref="A3:K3"/>
    <mergeCell ref="A2:K2"/>
  </mergeCells>
  <pageMargins left="0.43" right="0.2" top="0.55118110236220474" bottom="0.4" header="0.31496062992125984" footer="0.31496062992125984"/>
  <pageSetup paperSize="9" scale="85" orientation="landscape" r:id="rId1"/>
  <headerFooter>
    <oddHeader>&amp;C&amp;P</oddHeader>
  </headerFooter>
  <drawing r:id="rId2"/>
</worksheet>
</file>

<file path=xl/worksheets/sheet6.xml><?xml version="1.0" encoding="utf-8"?>
<worksheet xmlns="http://schemas.openxmlformats.org/spreadsheetml/2006/main" xmlns:r="http://schemas.openxmlformats.org/officeDocument/2006/relationships">
  <dimension ref="A1:AI388"/>
  <sheetViews>
    <sheetView topLeftCell="A13" zoomScale="75" zoomScaleNormal="75" workbookViewId="0">
      <selection activeCell="L8" sqref="L8"/>
    </sheetView>
  </sheetViews>
  <sheetFormatPr defaultColWidth="9.140625" defaultRowHeight="15.75"/>
  <cols>
    <col min="1" max="1" width="6" style="50" customWidth="1"/>
    <col min="2" max="2" width="24.85546875" style="50" customWidth="1"/>
    <col min="3" max="3" width="23.28515625" style="50" customWidth="1"/>
    <col min="4" max="4" width="14.7109375" style="51" customWidth="1"/>
    <col min="5" max="5" width="10" style="51" customWidth="1"/>
    <col min="6" max="6" width="10.7109375" style="51" customWidth="1"/>
    <col min="7" max="7" width="11.140625" style="51" customWidth="1"/>
    <col min="8" max="8" width="13.5703125" style="51" customWidth="1"/>
    <col min="9" max="9" width="11.42578125" style="51" customWidth="1"/>
    <col min="10" max="10" width="20" style="51" hidden="1" customWidth="1"/>
    <col min="11" max="11" width="17.28515625" style="51" customWidth="1"/>
    <col min="12" max="12" width="12.140625" style="50" customWidth="1"/>
    <col min="13" max="13" width="31.42578125" style="50" customWidth="1"/>
    <col min="14" max="14" width="12" style="50" bestFit="1" customWidth="1"/>
    <col min="15" max="15" width="10.85546875" style="50" bestFit="1" customWidth="1"/>
    <col min="16" max="16" width="9.140625" style="50"/>
    <col min="17" max="17" width="11" style="50" bestFit="1" customWidth="1"/>
    <col min="18" max="16384" width="9.140625" style="50"/>
  </cols>
  <sheetData>
    <row r="1" spans="1:20">
      <c r="A1" s="110" t="s">
        <v>262</v>
      </c>
      <c r="B1" s="110"/>
      <c r="C1" s="110"/>
      <c r="D1" s="110"/>
      <c r="E1" s="110"/>
      <c r="F1" s="110"/>
      <c r="G1" s="110"/>
      <c r="H1" s="110"/>
      <c r="I1" s="110"/>
      <c r="J1" s="110"/>
      <c r="K1" s="110"/>
      <c r="L1" s="110"/>
    </row>
    <row r="2" spans="1:20" s="49" customFormat="1" ht="31.5" customHeight="1">
      <c r="A2" s="98" t="s">
        <v>50</v>
      </c>
      <c r="B2" s="98"/>
      <c r="C2" s="98"/>
      <c r="D2" s="98"/>
      <c r="E2" s="98"/>
      <c r="F2" s="98"/>
      <c r="G2" s="98"/>
      <c r="H2" s="98"/>
      <c r="I2" s="98"/>
      <c r="J2" s="98"/>
      <c r="K2" s="98"/>
      <c r="L2" s="98"/>
    </row>
    <row r="3" spans="1:20" s="49" customFormat="1" ht="24.75" customHeight="1">
      <c r="A3" s="99" t="s">
        <v>261</v>
      </c>
      <c r="B3" s="99"/>
      <c r="C3" s="99"/>
      <c r="D3" s="99"/>
      <c r="E3" s="99"/>
      <c r="F3" s="99"/>
      <c r="G3" s="99"/>
      <c r="H3" s="99"/>
      <c r="I3" s="99"/>
      <c r="J3" s="99"/>
      <c r="K3" s="99"/>
      <c r="L3" s="99"/>
    </row>
    <row r="4" spans="1:20" ht="18.75" customHeight="1">
      <c r="G4" s="100" t="s">
        <v>31</v>
      </c>
      <c r="H4" s="100"/>
      <c r="I4" s="100"/>
      <c r="J4" s="100"/>
      <c r="K4" s="100"/>
      <c r="L4" s="100"/>
    </row>
    <row r="5" spans="1:20" s="2" customFormat="1" ht="21" customHeight="1">
      <c r="A5" s="94" t="s">
        <v>0</v>
      </c>
      <c r="B5" s="95" t="s">
        <v>54</v>
      </c>
      <c r="C5" s="95" t="s">
        <v>32</v>
      </c>
      <c r="D5" s="111" t="s">
        <v>52</v>
      </c>
      <c r="E5" s="111"/>
      <c r="F5" s="111"/>
      <c r="G5" s="111"/>
      <c r="H5" s="111"/>
      <c r="I5" s="111"/>
      <c r="J5" s="94" t="s">
        <v>57</v>
      </c>
      <c r="K5" s="117" t="s">
        <v>164</v>
      </c>
      <c r="L5" s="94" t="s">
        <v>263</v>
      </c>
      <c r="N5" s="6"/>
    </row>
    <row r="6" spans="1:20" s="2" customFormat="1" ht="63">
      <c r="A6" s="94"/>
      <c r="B6" s="95"/>
      <c r="C6" s="95"/>
      <c r="D6" s="7" t="s">
        <v>1</v>
      </c>
      <c r="E6" s="8" t="s">
        <v>2</v>
      </c>
      <c r="F6" s="8" t="s">
        <v>3</v>
      </c>
      <c r="G6" s="8" t="s">
        <v>4</v>
      </c>
      <c r="H6" s="8" t="s">
        <v>5</v>
      </c>
      <c r="I6" s="8" t="s">
        <v>6</v>
      </c>
      <c r="J6" s="94"/>
      <c r="K6" s="117"/>
      <c r="L6" s="94"/>
      <c r="N6" s="6"/>
    </row>
    <row r="7" spans="1:20" s="2" customFormat="1" ht="36" customHeight="1">
      <c r="A7" s="9">
        <v>1</v>
      </c>
      <c r="B7" s="10">
        <v>2</v>
      </c>
      <c r="C7" s="10">
        <v>3</v>
      </c>
      <c r="D7" s="10" t="s">
        <v>49</v>
      </c>
      <c r="E7" s="10">
        <v>5</v>
      </c>
      <c r="F7" s="10">
        <v>6</v>
      </c>
      <c r="G7" s="10">
        <v>7</v>
      </c>
      <c r="H7" s="10">
        <v>8</v>
      </c>
      <c r="I7" s="10">
        <v>9</v>
      </c>
      <c r="J7" s="9">
        <v>11</v>
      </c>
      <c r="K7" s="10">
        <v>10</v>
      </c>
      <c r="L7" s="9">
        <v>11</v>
      </c>
      <c r="M7" s="11"/>
      <c r="N7" s="11"/>
    </row>
    <row r="8" spans="1:20" s="2" customFormat="1" ht="48" customHeight="1">
      <c r="A8" s="5"/>
      <c r="B8" s="12" t="s">
        <v>53</v>
      </c>
      <c r="C8" s="13"/>
      <c r="D8" s="29">
        <f>SUM(E8:I8)</f>
        <v>152225</v>
      </c>
      <c r="E8" s="29">
        <f>E9+E26+E29+E89+E133+E156+E185+E187+E229+E271</f>
        <v>2346</v>
      </c>
      <c r="F8" s="29">
        <f>F9+F26+F29+F89+F133+F156+F185+F187+F229+F271</f>
        <v>4209</v>
      </c>
      <c r="G8" s="29">
        <f>G9+G26+G29+G89+G133+G156+G185+G187+G229+G271</f>
        <v>12211</v>
      </c>
      <c r="H8" s="29">
        <f>H9+H26+H29+H89+H133+H156+H185+H187+H229+H271</f>
        <v>123672</v>
      </c>
      <c r="I8" s="29">
        <f>I9+I26+I29+I89+I133+I156+I185+I187+I229+I271</f>
        <v>9787</v>
      </c>
      <c r="J8" s="29" t="e">
        <f t="shared" ref="J8:L8" si="0">J9+J26+J29+J89+J133+J156+J185+J187+J229+J271</f>
        <v>#VALUE!</v>
      </c>
      <c r="K8" s="29">
        <f t="shared" si="0"/>
        <v>0</v>
      </c>
      <c r="L8" s="29">
        <f t="shared" si="0"/>
        <v>152225</v>
      </c>
      <c r="M8" s="16"/>
      <c r="N8" s="16"/>
      <c r="O8" s="16"/>
      <c r="P8" s="16"/>
      <c r="Q8" s="17"/>
      <c r="R8" s="16"/>
      <c r="S8" s="16"/>
      <c r="T8" s="16"/>
    </row>
    <row r="9" spans="1:20" s="2" customFormat="1" ht="78.75">
      <c r="A9" s="18">
        <v>1</v>
      </c>
      <c r="B9" s="12" t="s">
        <v>66</v>
      </c>
      <c r="C9" s="12"/>
      <c r="D9" s="29">
        <f>SUM(E9:I9)</f>
        <v>5803</v>
      </c>
      <c r="E9" s="29">
        <f>SUM(E10:E24)</f>
        <v>0</v>
      </c>
      <c r="F9" s="29">
        <f>SUM(F10:F24)</f>
        <v>0</v>
      </c>
      <c r="G9" s="29">
        <f>SUM(G10:G24)</f>
        <v>0</v>
      </c>
      <c r="H9" s="29">
        <f>H10+H22+H24</f>
        <v>5803</v>
      </c>
      <c r="I9" s="29">
        <f>SUM(I10:I24)</f>
        <v>0</v>
      </c>
      <c r="J9" s="72" t="s">
        <v>143</v>
      </c>
      <c r="K9" s="29"/>
      <c r="L9" s="29">
        <f>SUM(L10:L25)</f>
        <v>5803</v>
      </c>
      <c r="M9" s="16"/>
      <c r="N9" s="6"/>
      <c r="O9" s="6"/>
      <c r="P9" s="6"/>
      <c r="Q9" s="6"/>
      <c r="R9" s="6"/>
      <c r="S9" s="6"/>
      <c r="T9" s="6"/>
    </row>
    <row r="10" spans="1:20" s="21" customFormat="1">
      <c r="A10" s="18"/>
      <c r="B10" s="12"/>
      <c r="C10" s="12" t="s">
        <v>39</v>
      </c>
      <c r="D10" s="29">
        <f>SUM(E10:I10)</f>
        <v>5304</v>
      </c>
      <c r="E10" s="29"/>
      <c r="F10" s="29"/>
      <c r="G10" s="29"/>
      <c r="H10" s="29">
        <f>SUM(H11:H21)</f>
        <v>5304</v>
      </c>
      <c r="I10" s="29">
        <f t="shared" ref="I10:K10" si="1">SUM(I11:I21)</f>
        <v>0</v>
      </c>
      <c r="J10" s="29">
        <f t="shared" si="1"/>
        <v>0</v>
      </c>
      <c r="K10" s="29">
        <f t="shared" si="1"/>
        <v>0</v>
      </c>
      <c r="L10" s="29"/>
      <c r="M10" s="16"/>
      <c r="N10" s="20"/>
    </row>
    <row r="11" spans="1:20" s="2" customFormat="1">
      <c r="A11" s="22"/>
      <c r="B11" s="12"/>
      <c r="C11" s="23" t="s">
        <v>245</v>
      </c>
      <c r="D11" s="30">
        <f t="shared" ref="D11:D76" si="2">SUM(E11:I11)</f>
        <v>200</v>
      </c>
      <c r="E11" s="30"/>
      <c r="F11" s="30"/>
      <c r="G11" s="30"/>
      <c r="H11" s="35">
        <v>200</v>
      </c>
      <c r="I11" s="30"/>
      <c r="J11" s="70"/>
      <c r="K11" s="114" t="s">
        <v>177</v>
      </c>
      <c r="L11" s="108">
        <f>H11+H12</f>
        <v>1200</v>
      </c>
      <c r="M11" s="16"/>
      <c r="N11" s="6"/>
    </row>
    <row r="12" spans="1:20" s="2" customFormat="1">
      <c r="A12" s="22"/>
      <c r="B12" s="12"/>
      <c r="C12" s="23" t="s">
        <v>166</v>
      </c>
      <c r="D12" s="30">
        <f t="shared" ref="D12:D21" si="3">SUM(E12:I12)</f>
        <v>1000</v>
      </c>
      <c r="E12" s="30"/>
      <c r="F12" s="30"/>
      <c r="G12" s="30"/>
      <c r="H12" s="35">
        <v>1000</v>
      </c>
      <c r="I12" s="30"/>
      <c r="J12" s="70"/>
      <c r="K12" s="114"/>
      <c r="L12" s="108"/>
      <c r="M12" s="16"/>
      <c r="N12" s="6"/>
    </row>
    <row r="13" spans="1:20" s="2" customFormat="1">
      <c r="A13" s="22"/>
      <c r="B13" s="12"/>
      <c r="C13" s="23" t="s">
        <v>167</v>
      </c>
      <c r="D13" s="30">
        <f t="shared" si="3"/>
        <v>1000</v>
      </c>
      <c r="E13" s="30"/>
      <c r="F13" s="30"/>
      <c r="G13" s="30"/>
      <c r="H13" s="35">
        <v>1000</v>
      </c>
      <c r="I13" s="30"/>
      <c r="J13" s="70"/>
      <c r="K13" s="114" t="s">
        <v>167</v>
      </c>
      <c r="L13" s="108">
        <f>H13+H14</f>
        <v>1360</v>
      </c>
      <c r="M13" s="16"/>
      <c r="N13" s="6"/>
    </row>
    <row r="14" spans="1:20" s="2" customFormat="1">
      <c r="A14" s="22"/>
      <c r="B14" s="12"/>
      <c r="C14" s="23" t="s">
        <v>168</v>
      </c>
      <c r="D14" s="30">
        <f t="shared" si="3"/>
        <v>360</v>
      </c>
      <c r="E14" s="30"/>
      <c r="F14" s="30"/>
      <c r="G14" s="30"/>
      <c r="H14" s="35">
        <v>360</v>
      </c>
      <c r="I14" s="30"/>
      <c r="J14" s="70"/>
      <c r="K14" s="114"/>
      <c r="L14" s="108"/>
      <c r="M14" s="16"/>
      <c r="N14" s="6"/>
    </row>
    <row r="15" spans="1:20" s="2" customFormat="1">
      <c r="A15" s="22"/>
      <c r="B15" s="12"/>
      <c r="C15" s="23" t="s">
        <v>169</v>
      </c>
      <c r="D15" s="30">
        <f t="shared" si="3"/>
        <v>117</v>
      </c>
      <c r="E15" s="30"/>
      <c r="F15" s="30"/>
      <c r="G15" s="30"/>
      <c r="H15" s="35">
        <v>117</v>
      </c>
      <c r="I15" s="30"/>
      <c r="J15" s="70"/>
      <c r="K15" s="114" t="s">
        <v>178</v>
      </c>
      <c r="L15" s="108">
        <f>H15+H16</f>
        <v>207</v>
      </c>
      <c r="M15" s="16"/>
      <c r="N15" s="6"/>
    </row>
    <row r="16" spans="1:20" s="2" customFormat="1">
      <c r="A16" s="22"/>
      <c r="B16" s="12"/>
      <c r="C16" s="23" t="s">
        <v>170</v>
      </c>
      <c r="D16" s="30">
        <f t="shared" si="3"/>
        <v>90</v>
      </c>
      <c r="E16" s="30"/>
      <c r="F16" s="30"/>
      <c r="G16" s="30"/>
      <c r="H16" s="35">
        <v>90</v>
      </c>
      <c r="I16" s="30"/>
      <c r="J16" s="70"/>
      <c r="K16" s="114"/>
      <c r="L16" s="108"/>
      <c r="M16" s="16"/>
      <c r="N16" s="6"/>
    </row>
    <row r="17" spans="1:28" s="2" customFormat="1">
      <c r="A17" s="22"/>
      <c r="B17" s="12"/>
      <c r="C17" s="23" t="s">
        <v>171</v>
      </c>
      <c r="D17" s="30">
        <f t="shared" si="3"/>
        <v>810</v>
      </c>
      <c r="E17" s="30"/>
      <c r="F17" s="30"/>
      <c r="G17" s="30"/>
      <c r="H17" s="35">
        <v>810</v>
      </c>
      <c r="I17" s="30"/>
      <c r="J17" s="70"/>
      <c r="K17" s="114" t="s">
        <v>172</v>
      </c>
      <c r="L17" s="108">
        <f>H17+H18</f>
        <v>1710</v>
      </c>
      <c r="M17" s="16"/>
      <c r="N17" s="6"/>
    </row>
    <row r="18" spans="1:28" s="2" customFormat="1">
      <c r="A18" s="22"/>
      <c r="B18" s="12"/>
      <c r="C18" s="23" t="s">
        <v>172</v>
      </c>
      <c r="D18" s="30">
        <f t="shared" si="3"/>
        <v>900</v>
      </c>
      <c r="E18" s="30"/>
      <c r="F18" s="30"/>
      <c r="G18" s="30"/>
      <c r="H18" s="35">
        <v>900</v>
      </c>
      <c r="I18" s="30"/>
      <c r="J18" s="70"/>
      <c r="K18" s="114"/>
      <c r="L18" s="108"/>
      <c r="M18" s="16"/>
      <c r="N18" s="6"/>
    </row>
    <row r="19" spans="1:28" s="2" customFormat="1">
      <c r="A19" s="22"/>
      <c r="B19" s="12"/>
      <c r="C19" s="23" t="s">
        <v>173</v>
      </c>
      <c r="D19" s="30">
        <f t="shared" si="3"/>
        <v>400</v>
      </c>
      <c r="E19" s="30"/>
      <c r="F19" s="30"/>
      <c r="G19" s="30"/>
      <c r="H19" s="35">
        <v>400</v>
      </c>
      <c r="I19" s="30"/>
      <c r="J19" s="70"/>
      <c r="K19" s="73" t="s">
        <v>179</v>
      </c>
      <c r="L19" s="71">
        <f>H19</f>
        <v>400</v>
      </c>
      <c r="M19" s="16"/>
      <c r="N19" s="6"/>
    </row>
    <row r="20" spans="1:28" s="2" customFormat="1">
      <c r="A20" s="22"/>
      <c r="B20" s="12"/>
      <c r="C20" s="23" t="s">
        <v>174</v>
      </c>
      <c r="D20" s="30">
        <f t="shared" si="3"/>
        <v>280</v>
      </c>
      <c r="E20" s="30"/>
      <c r="F20" s="30"/>
      <c r="G20" s="30"/>
      <c r="H20" s="35">
        <v>280</v>
      </c>
      <c r="I20" s="30"/>
      <c r="J20" s="70"/>
      <c r="K20" s="114" t="s">
        <v>176</v>
      </c>
      <c r="L20" s="108">
        <f>H20+H21</f>
        <v>427</v>
      </c>
      <c r="M20" s="16"/>
      <c r="N20" s="6"/>
    </row>
    <row r="21" spans="1:28" s="2" customFormat="1">
      <c r="A21" s="22"/>
      <c r="B21" s="12"/>
      <c r="C21" s="23" t="s">
        <v>176</v>
      </c>
      <c r="D21" s="30">
        <f t="shared" si="3"/>
        <v>147</v>
      </c>
      <c r="E21" s="30"/>
      <c r="F21" s="30"/>
      <c r="G21" s="30"/>
      <c r="H21" s="35">
        <v>147</v>
      </c>
      <c r="I21" s="30"/>
      <c r="J21" s="70"/>
      <c r="K21" s="114"/>
      <c r="L21" s="108"/>
      <c r="M21" s="16"/>
      <c r="N21" s="6"/>
    </row>
    <row r="22" spans="1:28" s="21" customFormat="1">
      <c r="A22" s="5"/>
      <c r="B22" s="12"/>
      <c r="C22" s="12" t="s">
        <v>42</v>
      </c>
      <c r="D22" s="29">
        <f t="shared" si="2"/>
        <v>300</v>
      </c>
      <c r="E22" s="29"/>
      <c r="F22" s="29"/>
      <c r="G22" s="29"/>
      <c r="H22" s="29">
        <f>H23</f>
        <v>300</v>
      </c>
      <c r="I22" s="29"/>
      <c r="J22" s="69"/>
      <c r="K22" s="74"/>
      <c r="L22" s="71"/>
      <c r="M22" s="16"/>
      <c r="N22" s="20"/>
    </row>
    <row r="23" spans="1:28" s="2" customFormat="1">
      <c r="A23" s="10"/>
      <c r="B23" s="12"/>
      <c r="C23" s="23" t="s">
        <v>180</v>
      </c>
      <c r="D23" s="30">
        <f t="shared" si="2"/>
        <v>300</v>
      </c>
      <c r="E23" s="30"/>
      <c r="F23" s="30"/>
      <c r="G23" s="30"/>
      <c r="H23" s="35">
        <v>300</v>
      </c>
      <c r="I23" s="30"/>
      <c r="J23" s="70"/>
      <c r="K23" s="73" t="s">
        <v>181</v>
      </c>
      <c r="L23" s="71">
        <f>H23</f>
        <v>300</v>
      </c>
      <c r="M23" s="16"/>
      <c r="N23" s="6"/>
    </row>
    <row r="24" spans="1:28" s="21" customFormat="1">
      <c r="A24" s="5"/>
      <c r="B24" s="12"/>
      <c r="C24" s="12" t="s">
        <v>40</v>
      </c>
      <c r="D24" s="29">
        <f t="shared" si="2"/>
        <v>199</v>
      </c>
      <c r="E24" s="29"/>
      <c r="F24" s="29"/>
      <c r="G24" s="29"/>
      <c r="H24" s="29">
        <f>H25</f>
        <v>199</v>
      </c>
      <c r="I24" s="29"/>
      <c r="J24" s="69"/>
      <c r="K24" s="74"/>
      <c r="L24" s="71"/>
      <c r="M24" s="16"/>
      <c r="N24" s="20"/>
    </row>
    <row r="25" spans="1:28" s="2" customFormat="1">
      <c r="A25" s="10"/>
      <c r="B25" s="12"/>
      <c r="C25" s="23" t="s">
        <v>182</v>
      </c>
      <c r="D25" s="30">
        <f t="shared" si="2"/>
        <v>199</v>
      </c>
      <c r="E25" s="30"/>
      <c r="F25" s="30"/>
      <c r="G25" s="30"/>
      <c r="H25" s="35">
        <v>199</v>
      </c>
      <c r="I25" s="30"/>
      <c r="J25" s="70"/>
      <c r="K25" s="75" t="s">
        <v>183</v>
      </c>
      <c r="L25" s="71">
        <f>H25</f>
        <v>199</v>
      </c>
      <c r="M25" s="16"/>
      <c r="N25" s="6"/>
    </row>
    <row r="26" spans="1:28" s="2" customFormat="1" ht="63">
      <c r="A26" s="5">
        <v>2</v>
      </c>
      <c r="B26" s="12" t="s">
        <v>58</v>
      </c>
      <c r="C26" s="12"/>
      <c r="D26" s="29">
        <f t="shared" si="2"/>
        <v>500</v>
      </c>
      <c r="E26" s="30">
        <f>SUM(E27:E27)</f>
        <v>0</v>
      </c>
      <c r="F26" s="30">
        <f>SUM(F27:F27)</f>
        <v>0</v>
      </c>
      <c r="G26" s="30">
        <f>SUM(G27:G27)</f>
        <v>0</v>
      </c>
      <c r="H26" s="29">
        <f>H27</f>
        <v>500</v>
      </c>
      <c r="I26" s="30">
        <f>SUM(I27:I27)</f>
        <v>0</v>
      </c>
      <c r="J26" s="70"/>
      <c r="K26" s="76"/>
      <c r="L26" s="82">
        <f>SUM(L27:L28)</f>
        <v>500</v>
      </c>
      <c r="M26" s="16"/>
      <c r="N26" s="6"/>
    </row>
    <row r="27" spans="1:28" s="21" customFormat="1">
      <c r="A27" s="5"/>
      <c r="B27" s="12"/>
      <c r="C27" s="12" t="s">
        <v>41</v>
      </c>
      <c r="D27" s="29">
        <f t="shared" si="2"/>
        <v>500</v>
      </c>
      <c r="E27" s="29"/>
      <c r="F27" s="29"/>
      <c r="G27" s="29"/>
      <c r="H27" s="29">
        <f>H28</f>
        <v>500</v>
      </c>
      <c r="I27" s="29"/>
      <c r="J27" s="69"/>
      <c r="K27" s="74"/>
      <c r="L27" s="71"/>
      <c r="M27" s="16"/>
      <c r="N27" s="20"/>
    </row>
    <row r="28" spans="1:28" s="2" customFormat="1">
      <c r="A28" s="10"/>
      <c r="B28" s="12"/>
      <c r="C28" s="23" t="s">
        <v>185</v>
      </c>
      <c r="D28" s="30">
        <f t="shared" si="2"/>
        <v>500</v>
      </c>
      <c r="E28" s="30"/>
      <c r="F28" s="30"/>
      <c r="G28" s="30"/>
      <c r="H28" s="30">
        <v>500</v>
      </c>
      <c r="I28" s="30"/>
      <c r="J28" s="70"/>
      <c r="K28" s="73" t="s">
        <v>184</v>
      </c>
      <c r="L28" s="71">
        <f>H28</f>
        <v>500</v>
      </c>
      <c r="M28" s="16"/>
      <c r="N28" s="6"/>
    </row>
    <row r="29" spans="1:28" s="21" customFormat="1" ht="110.25">
      <c r="A29" s="5">
        <v>3</v>
      </c>
      <c r="B29" s="12" t="s">
        <v>59</v>
      </c>
      <c r="C29" s="27"/>
      <c r="D29" s="29">
        <f t="shared" si="2"/>
        <v>60579</v>
      </c>
      <c r="E29" s="29">
        <f>E30+E51</f>
        <v>0</v>
      </c>
      <c r="F29" s="29">
        <f>F30+F51</f>
        <v>0</v>
      </c>
      <c r="G29" s="29">
        <f>G30+G51</f>
        <v>0</v>
      </c>
      <c r="H29" s="29">
        <f>H30+H51</f>
        <v>60579</v>
      </c>
      <c r="I29" s="29">
        <f t="shared" ref="I29:L29" si="4">I30+I51</f>
        <v>0</v>
      </c>
      <c r="J29" s="29">
        <f t="shared" si="4"/>
        <v>0</v>
      </c>
      <c r="K29" s="29">
        <f t="shared" si="4"/>
        <v>0</v>
      </c>
      <c r="L29" s="29">
        <f t="shared" si="4"/>
        <v>60579</v>
      </c>
      <c r="M29" s="16"/>
      <c r="N29" s="20"/>
      <c r="O29" s="20"/>
      <c r="P29" s="20"/>
      <c r="Q29" s="20"/>
      <c r="R29" s="20"/>
      <c r="S29" s="20"/>
      <c r="T29" s="20"/>
      <c r="U29" s="20"/>
      <c r="V29" s="20"/>
      <c r="W29" s="20"/>
      <c r="X29" s="20"/>
      <c r="Y29" s="20"/>
      <c r="Z29" s="20"/>
      <c r="AA29" s="20"/>
      <c r="AB29" s="20"/>
    </row>
    <row r="30" spans="1:28" s="2" customFormat="1" ht="78.75">
      <c r="A30" s="22" t="s">
        <v>7</v>
      </c>
      <c r="B30" s="28" t="s">
        <v>8</v>
      </c>
      <c r="C30" s="28"/>
      <c r="D30" s="29">
        <f t="shared" si="2"/>
        <v>21492</v>
      </c>
      <c r="E30" s="30">
        <f>SUM(E31:E49)</f>
        <v>0</v>
      </c>
      <c r="F30" s="30">
        <f>SUM(F31:F49)</f>
        <v>0</v>
      </c>
      <c r="G30" s="30">
        <f>SUM(G31:G49)</f>
        <v>0</v>
      </c>
      <c r="H30" s="29">
        <f>H31+H32+H46+H49+H33</f>
        <v>21492</v>
      </c>
      <c r="I30" s="30">
        <f>SUM(I31:I49)</f>
        <v>0</v>
      </c>
      <c r="J30" s="77"/>
      <c r="K30" s="76"/>
      <c r="L30" s="83">
        <f>SUM(L31:L50)</f>
        <v>21492</v>
      </c>
      <c r="M30" s="16"/>
      <c r="N30" s="6"/>
      <c r="O30" s="6"/>
      <c r="P30" s="6"/>
      <c r="Q30" s="6"/>
      <c r="R30" s="6"/>
      <c r="S30" s="6"/>
      <c r="T30" s="6"/>
      <c r="U30" s="6"/>
      <c r="V30" s="6"/>
      <c r="W30" s="6"/>
      <c r="X30" s="6"/>
      <c r="Y30" s="6"/>
      <c r="Z30" s="6"/>
      <c r="AA30" s="6"/>
      <c r="AB30" s="6"/>
    </row>
    <row r="31" spans="1:28" s="2" customFormat="1" ht="31.5">
      <c r="A31" s="9"/>
      <c r="B31" s="28"/>
      <c r="C31" s="28" t="s">
        <v>55</v>
      </c>
      <c r="D31" s="29">
        <f t="shared" si="2"/>
        <v>5649.6</v>
      </c>
      <c r="E31" s="30"/>
      <c r="F31" s="63"/>
      <c r="G31" s="30"/>
      <c r="H31" s="30">
        <v>5649.6</v>
      </c>
      <c r="I31" s="30"/>
      <c r="J31" s="77"/>
      <c r="K31" s="76"/>
      <c r="L31" s="78">
        <f>H31</f>
        <v>5649.6</v>
      </c>
      <c r="M31" s="16"/>
      <c r="N31" s="6"/>
    </row>
    <row r="32" spans="1:28" s="2" customFormat="1" ht="47.25">
      <c r="A32" s="9"/>
      <c r="B32" s="28"/>
      <c r="C32" s="28" t="s">
        <v>56</v>
      </c>
      <c r="D32" s="29">
        <f t="shared" si="2"/>
        <v>2118.6</v>
      </c>
      <c r="E32" s="30"/>
      <c r="F32" s="30"/>
      <c r="G32" s="30"/>
      <c r="H32" s="30">
        <v>2118.6</v>
      </c>
      <c r="I32" s="30"/>
      <c r="J32" s="77"/>
      <c r="K32" s="76"/>
      <c r="L32" s="78">
        <f>H32</f>
        <v>2118.6</v>
      </c>
      <c r="M32" s="16"/>
      <c r="N32" s="6"/>
    </row>
    <row r="33" spans="1:14" s="21" customFormat="1">
      <c r="A33" s="4"/>
      <c r="B33" s="32"/>
      <c r="C33" s="12" t="s">
        <v>41</v>
      </c>
      <c r="D33" s="29">
        <f t="shared" si="2"/>
        <v>12999.000000000002</v>
      </c>
      <c r="E33" s="29"/>
      <c r="F33" s="29"/>
      <c r="G33" s="29"/>
      <c r="H33" s="29">
        <f>SUM(H34:H45)</f>
        <v>12999.000000000002</v>
      </c>
      <c r="I33" s="29">
        <f t="shared" ref="I33:K33" si="5">SUM(I34:I45)</f>
        <v>0</v>
      </c>
      <c r="J33" s="29">
        <f t="shared" si="5"/>
        <v>0</v>
      </c>
      <c r="K33" s="29">
        <f t="shared" si="5"/>
        <v>0</v>
      </c>
      <c r="L33" s="29"/>
      <c r="M33" s="48"/>
      <c r="N33" s="20"/>
    </row>
    <row r="34" spans="1:14" s="2" customFormat="1">
      <c r="A34" s="9"/>
      <c r="B34" s="28"/>
      <c r="C34" s="23" t="s">
        <v>81</v>
      </c>
      <c r="D34" s="30">
        <f t="shared" si="2"/>
        <v>345</v>
      </c>
      <c r="E34" s="30"/>
      <c r="F34" s="30"/>
      <c r="G34" s="30"/>
      <c r="H34" s="35">
        <v>345</v>
      </c>
      <c r="I34" s="30"/>
      <c r="J34" s="35"/>
      <c r="K34" s="114" t="s">
        <v>82</v>
      </c>
      <c r="L34" s="109">
        <f>H34+H35+H36</f>
        <v>3277.3</v>
      </c>
      <c r="M34" s="16"/>
      <c r="N34" s="6"/>
    </row>
    <row r="35" spans="1:14" s="2" customFormat="1">
      <c r="A35" s="9"/>
      <c r="B35" s="28"/>
      <c r="C35" s="23" t="s">
        <v>82</v>
      </c>
      <c r="D35" s="30">
        <f t="shared" si="2"/>
        <v>2797.3</v>
      </c>
      <c r="E35" s="30"/>
      <c r="F35" s="30"/>
      <c r="G35" s="30"/>
      <c r="H35" s="35">
        <v>2797.3</v>
      </c>
      <c r="I35" s="30"/>
      <c r="J35" s="35"/>
      <c r="K35" s="114"/>
      <c r="L35" s="109"/>
      <c r="M35" s="16"/>
      <c r="N35" s="6"/>
    </row>
    <row r="36" spans="1:14" s="2" customFormat="1">
      <c r="A36" s="9"/>
      <c r="B36" s="28"/>
      <c r="C36" s="23" t="s">
        <v>83</v>
      </c>
      <c r="D36" s="30">
        <f t="shared" si="2"/>
        <v>135</v>
      </c>
      <c r="E36" s="30"/>
      <c r="F36" s="30"/>
      <c r="G36" s="30"/>
      <c r="H36" s="35">
        <v>135</v>
      </c>
      <c r="I36" s="30"/>
      <c r="J36" s="35"/>
      <c r="K36" s="114"/>
      <c r="L36" s="109"/>
      <c r="M36" s="16"/>
      <c r="N36" s="6"/>
    </row>
    <row r="37" spans="1:14" s="2" customFormat="1">
      <c r="A37" s="9"/>
      <c r="B37" s="28"/>
      <c r="C37" s="23" t="s">
        <v>84</v>
      </c>
      <c r="D37" s="30">
        <f t="shared" si="2"/>
        <v>505.9</v>
      </c>
      <c r="E37" s="30"/>
      <c r="F37" s="30"/>
      <c r="G37" s="30"/>
      <c r="H37" s="35">
        <v>505.9</v>
      </c>
      <c r="I37" s="30"/>
      <c r="J37" s="35"/>
      <c r="K37" s="75" t="s">
        <v>84</v>
      </c>
      <c r="L37" s="79">
        <f>H37</f>
        <v>505.9</v>
      </c>
      <c r="M37" s="16"/>
      <c r="N37" s="6"/>
    </row>
    <row r="38" spans="1:14" s="2" customFormat="1">
      <c r="A38" s="9"/>
      <c r="B38" s="28"/>
      <c r="C38" s="23" t="s">
        <v>85</v>
      </c>
      <c r="D38" s="30">
        <f t="shared" si="2"/>
        <v>1935</v>
      </c>
      <c r="E38" s="30"/>
      <c r="F38" s="30"/>
      <c r="G38" s="30"/>
      <c r="H38" s="35">
        <v>1935</v>
      </c>
      <c r="I38" s="30"/>
      <c r="J38" s="35"/>
      <c r="K38" s="114" t="s">
        <v>85</v>
      </c>
      <c r="L38" s="109">
        <f>H38+H39+H40</f>
        <v>4281</v>
      </c>
      <c r="M38" s="16"/>
      <c r="N38" s="6"/>
    </row>
    <row r="39" spans="1:14" s="2" customFormat="1">
      <c r="A39" s="9"/>
      <c r="B39" s="28"/>
      <c r="C39" s="23" t="s">
        <v>86</v>
      </c>
      <c r="D39" s="30">
        <f t="shared" si="2"/>
        <v>811.4</v>
      </c>
      <c r="E39" s="30"/>
      <c r="F39" s="30"/>
      <c r="G39" s="30"/>
      <c r="H39" s="35">
        <v>811.4</v>
      </c>
      <c r="I39" s="30"/>
      <c r="J39" s="35"/>
      <c r="K39" s="114"/>
      <c r="L39" s="109"/>
      <c r="M39" s="16"/>
      <c r="N39" s="6"/>
    </row>
    <row r="40" spans="1:14" s="2" customFormat="1">
      <c r="A40" s="9"/>
      <c r="B40" s="28"/>
      <c r="C40" s="23" t="s">
        <v>87</v>
      </c>
      <c r="D40" s="30">
        <f t="shared" si="2"/>
        <v>1534.6</v>
      </c>
      <c r="E40" s="30"/>
      <c r="F40" s="30"/>
      <c r="G40" s="30"/>
      <c r="H40" s="35">
        <v>1534.6</v>
      </c>
      <c r="I40" s="30"/>
      <c r="J40" s="35"/>
      <c r="K40" s="114"/>
      <c r="L40" s="109"/>
      <c r="M40" s="16"/>
      <c r="N40" s="6"/>
    </row>
    <row r="41" spans="1:14" s="2" customFormat="1">
      <c r="A41" s="9"/>
      <c r="B41" s="28"/>
      <c r="C41" s="23" t="s">
        <v>88</v>
      </c>
      <c r="D41" s="30">
        <f t="shared" si="2"/>
        <v>536.70000000000005</v>
      </c>
      <c r="E41" s="30"/>
      <c r="F41" s="30"/>
      <c r="G41" s="30"/>
      <c r="H41" s="35">
        <v>536.70000000000005</v>
      </c>
      <c r="I41" s="30"/>
      <c r="J41" s="35"/>
      <c r="K41" s="114" t="s">
        <v>89</v>
      </c>
      <c r="L41" s="109">
        <f>H41+H42+H43</f>
        <v>2934.1000000000004</v>
      </c>
      <c r="M41" s="16"/>
      <c r="N41" s="6"/>
    </row>
    <row r="42" spans="1:14" s="2" customFormat="1">
      <c r="A42" s="9"/>
      <c r="B42" s="28"/>
      <c r="C42" s="23" t="s">
        <v>89</v>
      </c>
      <c r="D42" s="30">
        <f t="shared" si="2"/>
        <v>1737.4</v>
      </c>
      <c r="E42" s="30"/>
      <c r="F42" s="30"/>
      <c r="G42" s="30"/>
      <c r="H42" s="35">
        <v>1737.4</v>
      </c>
      <c r="I42" s="30"/>
      <c r="J42" s="35"/>
      <c r="K42" s="114"/>
      <c r="L42" s="109"/>
      <c r="M42" s="16"/>
      <c r="N42" s="6"/>
    </row>
    <row r="43" spans="1:14" s="2" customFormat="1">
      <c r="A43" s="9"/>
      <c r="B43" s="28"/>
      <c r="C43" s="23" t="s">
        <v>92</v>
      </c>
      <c r="D43" s="30">
        <f>SUM(E43:I43)</f>
        <v>660</v>
      </c>
      <c r="E43" s="30"/>
      <c r="F43" s="30"/>
      <c r="G43" s="30"/>
      <c r="H43" s="35">
        <v>660</v>
      </c>
      <c r="I43" s="30"/>
      <c r="J43" s="35"/>
      <c r="K43" s="114"/>
      <c r="L43" s="109"/>
      <c r="M43" s="16"/>
      <c r="N43" s="6"/>
    </row>
    <row r="44" spans="1:14" s="2" customFormat="1">
      <c r="A44" s="9"/>
      <c r="B44" s="28"/>
      <c r="C44" s="23" t="s">
        <v>90</v>
      </c>
      <c r="D44" s="30">
        <f t="shared" si="2"/>
        <v>1385.7</v>
      </c>
      <c r="E44" s="30"/>
      <c r="F44" s="30"/>
      <c r="G44" s="30"/>
      <c r="H44" s="35">
        <v>1385.7</v>
      </c>
      <c r="I44" s="30"/>
      <c r="J44" s="35"/>
      <c r="K44" s="115" t="s">
        <v>186</v>
      </c>
      <c r="L44" s="109">
        <f>H44+H45</f>
        <v>2000.7</v>
      </c>
      <c r="M44" s="16"/>
      <c r="N44" s="6"/>
    </row>
    <row r="45" spans="1:14" s="2" customFormat="1">
      <c r="A45" s="9"/>
      <c r="B45" s="28"/>
      <c r="C45" s="23" t="s">
        <v>91</v>
      </c>
      <c r="D45" s="30">
        <f t="shared" si="2"/>
        <v>615</v>
      </c>
      <c r="E45" s="30"/>
      <c r="F45" s="30"/>
      <c r="G45" s="30"/>
      <c r="H45" s="35">
        <v>615</v>
      </c>
      <c r="I45" s="30"/>
      <c r="J45" s="35"/>
      <c r="K45" s="115"/>
      <c r="L45" s="109"/>
      <c r="M45" s="16"/>
      <c r="N45" s="6"/>
    </row>
    <row r="46" spans="1:14" s="21" customFormat="1">
      <c r="A46" s="4"/>
      <c r="B46" s="32"/>
      <c r="C46" s="12" t="s">
        <v>39</v>
      </c>
      <c r="D46" s="29">
        <f t="shared" si="2"/>
        <v>678</v>
      </c>
      <c r="E46" s="29"/>
      <c r="F46" s="29"/>
      <c r="G46" s="29"/>
      <c r="H46" s="29">
        <f>H47+H48</f>
        <v>678</v>
      </c>
      <c r="I46" s="29"/>
      <c r="J46" s="29"/>
      <c r="K46" s="74"/>
      <c r="L46" s="79"/>
      <c r="M46" s="16"/>
      <c r="N46" s="20"/>
    </row>
    <row r="47" spans="1:14" s="2" customFormat="1">
      <c r="A47" s="9"/>
      <c r="B47" s="28"/>
      <c r="C47" s="23" t="s">
        <v>166</v>
      </c>
      <c r="D47" s="30">
        <f t="shared" si="2"/>
        <v>91</v>
      </c>
      <c r="E47" s="30"/>
      <c r="F47" s="30"/>
      <c r="G47" s="30"/>
      <c r="H47" s="35">
        <v>91</v>
      </c>
      <c r="I47" s="30"/>
      <c r="J47" s="30"/>
      <c r="K47" s="73" t="s">
        <v>177</v>
      </c>
      <c r="L47" s="79">
        <f>H47</f>
        <v>91</v>
      </c>
      <c r="M47" s="16"/>
      <c r="N47" s="6"/>
    </row>
    <row r="48" spans="1:14" s="2" customFormat="1" ht="31.5">
      <c r="A48" s="9"/>
      <c r="B48" s="28"/>
      <c r="C48" s="23" t="s">
        <v>176</v>
      </c>
      <c r="D48" s="30">
        <f t="shared" si="2"/>
        <v>587</v>
      </c>
      <c r="E48" s="30"/>
      <c r="F48" s="30"/>
      <c r="G48" s="30"/>
      <c r="H48" s="35">
        <v>587</v>
      </c>
      <c r="I48" s="30"/>
      <c r="J48" s="30"/>
      <c r="K48" s="75" t="s">
        <v>176</v>
      </c>
      <c r="L48" s="79">
        <f>H48</f>
        <v>587</v>
      </c>
      <c r="M48" s="16"/>
      <c r="N48" s="6"/>
    </row>
    <row r="49" spans="1:27" s="21" customFormat="1">
      <c r="A49" s="4"/>
      <c r="B49" s="32"/>
      <c r="C49" s="12" t="s">
        <v>42</v>
      </c>
      <c r="D49" s="29">
        <f t="shared" si="2"/>
        <v>46.8</v>
      </c>
      <c r="E49" s="29"/>
      <c r="F49" s="29"/>
      <c r="G49" s="29"/>
      <c r="H49" s="29">
        <f>H50</f>
        <v>46.8</v>
      </c>
      <c r="I49" s="29"/>
      <c r="J49" s="29"/>
      <c r="K49" s="74"/>
      <c r="L49" s="79"/>
      <c r="M49" s="16"/>
      <c r="N49" s="20"/>
    </row>
    <row r="50" spans="1:27" s="21" customFormat="1">
      <c r="A50" s="4"/>
      <c r="B50" s="32"/>
      <c r="C50" s="23" t="s">
        <v>180</v>
      </c>
      <c r="D50" s="30">
        <f t="shared" si="2"/>
        <v>46.8</v>
      </c>
      <c r="E50" s="29"/>
      <c r="F50" s="29"/>
      <c r="G50" s="29"/>
      <c r="H50" s="35">
        <v>46.8</v>
      </c>
      <c r="I50" s="29"/>
      <c r="J50" s="29"/>
      <c r="K50" s="73" t="s">
        <v>181</v>
      </c>
      <c r="L50" s="79">
        <f>H50</f>
        <v>46.8</v>
      </c>
      <c r="M50" s="16"/>
      <c r="N50" s="20"/>
    </row>
    <row r="51" spans="1:27" s="2" customFormat="1" ht="126">
      <c r="A51" s="9" t="s">
        <v>9</v>
      </c>
      <c r="B51" s="28" t="s">
        <v>10</v>
      </c>
      <c r="C51" s="28"/>
      <c r="D51" s="29">
        <f t="shared" si="2"/>
        <v>39087</v>
      </c>
      <c r="E51" s="30">
        <f>SUM(E52:E87)</f>
        <v>0</v>
      </c>
      <c r="F51" s="30">
        <f>SUM(F52:F87)</f>
        <v>0</v>
      </c>
      <c r="G51" s="30">
        <f>SUM(G52:G87)</f>
        <v>0</v>
      </c>
      <c r="H51" s="29">
        <f>H52+H53+H66+H87</f>
        <v>39087</v>
      </c>
      <c r="I51" s="29">
        <f t="shared" ref="I51:K51" si="6">I52+I53+I66+I87</f>
        <v>0</v>
      </c>
      <c r="J51" s="29">
        <f t="shared" si="6"/>
        <v>0</v>
      </c>
      <c r="K51" s="29">
        <f t="shared" si="6"/>
        <v>0</v>
      </c>
      <c r="L51" s="29">
        <f>SUM(L52:L88)</f>
        <v>39087</v>
      </c>
      <c r="M51" s="16"/>
      <c r="N51" s="6"/>
      <c r="O51" s="6"/>
      <c r="P51" s="6"/>
      <c r="Q51" s="6"/>
      <c r="R51" s="6"/>
      <c r="S51" s="6"/>
      <c r="T51" s="6"/>
      <c r="U51" s="6"/>
      <c r="V51" s="6"/>
      <c r="W51" s="6"/>
      <c r="X51" s="6"/>
      <c r="Y51" s="6"/>
      <c r="Z51" s="6"/>
      <c r="AA51" s="6"/>
    </row>
    <row r="52" spans="1:27" s="21" customFormat="1">
      <c r="A52" s="4"/>
      <c r="B52" s="32"/>
      <c r="C52" s="32" t="s">
        <v>33</v>
      </c>
      <c r="D52" s="29">
        <f t="shared" si="2"/>
        <v>1200</v>
      </c>
      <c r="E52" s="29"/>
      <c r="F52" s="29"/>
      <c r="G52" s="29"/>
      <c r="H52" s="29">
        <v>1200</v>
      </c>
      <c r="I52" s="29"/>
      <c r="J52" s="69"/>
      <c r="K52" s="74"/>
      <c r="L52" s="71">
        <f>H52</f>
        <v>1200</v>
      </c>
      <c r="M52" s="16"/>
      <c r="N52" s="20"/>
    </row>
    <row r="53" spans="1:27" s="21" customFormat="1">
      <c r="A53" s="4"/>
      <c r="B53" s="32"/>
      <c r="C53" s="12" t="s">
        <v>41</v>
      </c>
      <c r="D53" s="29">
        <f t="shared" si="2"/>
        <v>15173</v>
      </c>
      <c r="E53" s="29"/>
      <c r="F53" s="29"/>
      <c r="G53" s="29"/>
      <c r="H53" s="29">
        <f>SUM(H54:H65)</f>
        <v>15173</v>
      </c>
      <c r="I53" s="29">
        <f t="shared" ref="I53:K53" si="7">SUM(I54:I65)</f>
        <v>0</v>
      </c>
      <c r="J53" s="29">
        <f t="shared" si="7"/>
        <v>0</v>
      </c>
      <c r="K53" s="29">
        <f t="shared" si="7"/>
        <v>0</v>
      </c>
      <c r="L53" s="29"/>
      <c r="M53" s="16"/>
      <c r="N53" s="20"/>
    </row>
    <row r="54" spans="1:27" s="2" customFormat="1">
      <c r="A54" s="9"/>
      <c r="B54" s="28"/>
      <c r="C54" s="23" t="s">
        <v>187</v>
      </c>
      <c r="D54" s="30">
        <f t="shared" si="2"/>
        <v>2000</v>
      </c>
      <c r="E54" s="30"/>
      <c r="F54" s="30"/>
      <c r="G54" s="30"/>
      <c r="H54" s="35">
        <v>2000</v>
      </c>
      <c r="I54" s="30"/>
      <c r="J54" s="70"/>
      <c r="K54" s="114" t="s">
        <v>187</v>
      </c>
      <c r="L54" s="108">
        <f>H54+H55+H56</f>
        <v>3740</v>
      </c>
      <c r="M54" s="16"/>
      <c r="N54" s="6"/>
    </row>
    <row r="55" spans="1:27" s="2" customFormat="1">
      <c r="A55" s="9"/>
      <c r="B55" s="28"/>
      <c r="C55" s="23" t="s">
        <v>81</v>
      </c>
      <c r="D55" s="30">
        <f t="shared" si="2"/>
        <v>990</v>
      </c>
      <c r="E55" s="30"/>
      <c r="F55" s="30"/>
      <c r="G55" s="30"/>
      <c r="H55" s="35">
        <v>990</v>
      </c>
      <c r="I55" s="30"/>
      <c r="J55" s="70"/>
      <c r="K55" s="114"/>
      <c r="L55" s="108"/>
      <c r="M55" s="16"/>
      <c r="N55" s="6"/>
    </row>
    <row r="56" spans="1:27" s="2" customFormat="1">
      <c r="A56" s="9"/>
      <c r="B56" s="28"/>
      <c r="C56" s="23" t="s">
        <v>188</v>
      </c>
      <c r="D56" s="30">
        <f t="shared" si="2"/>
        <v>750</v>
      </c>
      <c r="E56" s="30"/>
      <c r="F56" s="30"/>
      <c r="G56" s="30"/>
      <c r="H56" s="35">
        <v>750</v>
      </c>
      <c r="I56" s="30"/>
      <c r="J56" s="70"/>
      <c r="K56" s="114"/>
      <c r="L56" s="108"/>
      <c r="M56" s="16"/>
      <c r="N56" s="6"/>
    </row>
    <row r="57" spans="1:27" s="2" customFormat="1">
      <c r="A57" s="9"/>
      <c r="B57" s="28"/>
      <c r="C57" s="23" t="s">
        <v>189</v>
      </c>
      <c r="D57" s="30">
        <f t="shared" si="2"/>
        <v>100</v>
      </c>
      <c r="E57" s="30"/>
      <c r="F57" s="30"/>
      <c r="G57" s="30"/>
      <c r="H57" s="35">
        <v>100</v>
      </c>
      <c r="I57" s="30"/>
      <c r="J57" s="70"/>
      <c r="K57" s="75" t="s">
        <v>189</v>
      </c>
      <c r="L57" s="71">
        <f>H57</f>
        <v>100</v>
      </c>
      <c r="M57" s="16"/>
      <c r="N57" s="6"/>
    </row>
    <row r="58" spans="1:27" s="2" customFormat="1">
      <c r="A58" s="9"/>
      <c r="B58" s="28"/>
      <c r="C58" s="23" t="s">
        <v>190</v>
      </c>
      <c r="D58" s="30">
        <f t="shared" si="2"/>
        <v>2500</v>
      </c>
      <c r="E58" s="30"/>
      <c r="F58" s="30"/>
      <c r="G58" s="30"/>
      <c r="H58" s="35">
        <v>2500</v>
      </c>
      <c r="I58" s="30"/>
      <c r="J58" s="70"/>
      <c r="K58" s="114" t="s">
        <v>190</v>
      </c>
      <c r="L58" s="108">
        <f>H58+H59+H60</f>
        <v>5303</v>
      </c>
      <c r="M58" s="16"/>
      <c r="N58" s="6"/>
    </row>
    <row r="59" spans="1:27" s="2" customFormat="1">
      <c r="A59" s="9"/>
      <c r="B59" s="28"/>
      <c r="C59" s="23" t="s">
        <v>191</v>
      </c>
      <c r="D59" s="30">
        <f t="shared" si="2"/>
        <v>1503</v>
      </c>
      <c r="E59" s="30"/>
      <c r="F59" s="30"/>
      <c r="G59" s="30"/>
      <c r="H59" s="35">
        <v>1503</v>
      </c>
      <c r="I59" s="30"/>
      <c r="J59" s="70"/>
      <c r="K59" s="114"/>
      <c r="L59" s="108"/>
      <c r="M59" s="16"/>
      <c r="N59" s="6"/>
    </row>
    <row r="60" spans="1:27" s="2" customFormat="1">
      <c r="A60" s="9"/>
      <c r="B60" s="28"/>
      <c r="C60" s="23" t="s">
        <v>192</v>
      </c>
      <c r="D60" s="30">
        <f t="shared" si="2"/>
        <v>1300</v>
      </c>
      <c r="E60" s="30"/>
      <c r="F60" s="30"/>
      <c r="G60" s="30"/>
      <c r="H60" s="35">
        <v>1300</v>
      </c>
      <c r="I60" s="30"/>
      <c r="J60" s="70"/>
      <c r="K60" s="114"/>
      <c r="L60" s="108"/>
      <c r="M60" s="16"/>
      <c r="N60" s="6"/>
    </row>
    <row r="61" spans="1:27" s="2" customFormat="1">
      <c r="A61" s="9"/>
      <c r="B61" s="28"/>
      <c r="C61" s="23" t="s">
        <v>193</v>
      </c>
      <c r="D61" s="30">
        <f t="shared" si="2"/>
        <v>580</v>
      </c>
      <c r="E61" s="30"/>
      <c r="F61" s="30"/>
      <c r="G61" s="30"/>
      <c r="H61" s="35">
        <v>580</v>
      </c>
      <c r="I61" s="30"/>
      <c r="J61" s="70"/>
      <c r="K61" s="114" t="s">
        <v>184</v>
      </c>
      <c r="L61" s="108">
        <f>H61+H62+H63</f>
        <v>3280</v>
      </c>
      <c r="M61" s="16"/>
      <c r="N61" s="6"/>
    </row>
    <row r="62" spans="1:27" s="2" customFormat="1">
      <c r="A62" s="9"/>
      <c r="B62" s="28"/>
      <c r="C62" s="23" t="s">
        <v>184</v>
      </c>
      <c r="D62" s="30">
        <f t="shared" si="2"/>
        <v>1500</v>
      </c>
      <c r="E62" s="30"/>
      <c r="F62" s="30"/>
      <c r="G62" s="30"/>
      <c r="H62" s="35">
        <v>1500</v>
      </c>
      <c r="I62" s="30"/>
      <c r="J62" s="70"/>
      <c r="K62" s="114"/>
      <c r="L62" s="108"/>
      <c r="M62" s="16"/>
      <c r="N62" s="6"/>
    </row>
    <row r="63" spans="1:27" s="2" customFormat="1">
      <c r="A63" s="9"/>
      <c r="B63" s="28"/>
      <c r="C63" s="23" t="s">
        <v>194</v>
      </c>
      <c r="D63" s="30">
        <f t="shared" si="2"/>
        <v>1200</v>
      </c>
      <c r="E63" s="30"/>
      <c r="F63" s="30"/>
      <c r="G63" s="30"/>
      <c r="H63" s="35">
        <v>1200</v>
      </c>
      <c r="I63" s="30"/>
      <c r="J63" s="70"/>
      <c r="K63" s="114"/>
      <c r="L63" s="108"/>
      <c r="M63" s="16"/>
      <c r="N63" s="6"/>
    </row>
    <row r="64" spans="1:27" s="2" customFormat="1">
      <c r="A64" s="9"/>
      <c r="B64" s="28"/>
      <c r="C64" s="23" t="s">
        <v>195</v>
      </c>
      <c r="D64" s="30">
        <f t="shared" si="2"/>
        <v>1400</v>
      </c>
      <c r="E64" s="30"/>
      <c r="F64" s="30"/>
      <c r="G64" s="30"/>
      <c r="H64" s="35">
        <v>1400</v>
      </c>
      <c r="I64" s="30"/>
      <c r="J64" s="70"/>
      <c r="K64" s="115" t="s">
        <v>186</v>
      </c>
      <c r="L64" s="108">
        <f>H64+H65</f>
        <v>2750</v>
      </c>
      <c r="M64" s="16"/>
      <c r="N64" s="6"/>
    </row>
    <row r="65" spans="1:14" s="2" customFormat="1">
      <c r="A65" s="9"/>
      <c r="B65" s="28"/>
      <c r="C65" s="23" t="s">
        <v>196</v>
      </c>
      <c r="D65" s="30">
        <f t="shared" si="2"/>
        <v>1350</v>
      </c>
      <c r="E65" s="30"/>
      <c r="F65" s="30"/>
      <c r="G65" s="30"/>
      <c r="H65" s="35">
        <v>1350</v>
      </c>
      <c r="I65" s="30"/>
      <c r="J65" s="70"/>
      <c r="K65" s="115"/>
      <c r="L65" s="108"/>
      <c r="M65" s="16"/>
      <c r="N65" s="6"/>
    </row>
    <row r="66" spans="1:14" s="21" customFormat="1">
      <c r="A66" s="4"/>
      <c r="B66" s="32"/>
      <c r="C66" s="12" t="s">
        <v>39</v>
      </c>
      <c r="D66" s="29">
        <f t="shared" si="2"/>
        <v>21439</v>
      </c>
      <c r="E66" s="29"/>
      <c r="F66" s="29"/>
      <c r="G66" s="29"/>
      <c r="H66" s="29">
        <f>SUM(H67:H86)</f>
        <v>21439</v>
      </c>
      <c r="I66" s="29">
        <f t="shared" ref="I66:K66" si="8">SUM(I67:I86)</f>
        <v>0</v>
      </c>
      <c r="J66" s="29">
        <f t="shared" si="8"/>
        <v>0</v>
      </c>
      <c r="K66" s="29">
        <f t="shared" si="8"/>
        <v>0</v>
      </c>
      <c r="L66" s="29"/>
      <c r="M66" s="16"/>
      <c r="N66" s="20"/>
    </row>
    <row r="67" spans="1:14" s="21" customFormat="1">
      <c r="A67" s="4"/>
      <c r="B67" s="32"/>
      <c r="C67" s="23" t="s">
        <v>197</v>
      </c>
      <c r="D67" s="30">
        <f t="shared" si="2"/>
        <v>300</v>
      </c>
      <c r="E67" s="29"/>
      <c r="F67" s="29"/>
      <c r="G67" s="29"/>
      <c r="H67" s="35">
        <v>300</v>
      </c>
      <c r="I67" s="29"/>
      <c r="J67" s="69"/>
      <c r="K67" s="114" t="s">
        <v>177</v>
      </c>
      <c r="L67" s="108">
        <f>H67+H68+H69+H70</f>
        <v>2650</v>
      </c>
      <c r="M67" s="16"/>
      <c r="N67" s="20"/>
    </row>
    <row r="68" spans="1:14" s="21" customFormat="1">
      <c r="A68" s="4"/>
      <c r="B68" s="32"/>
      <c r="C68" s="23" t="s">
        <v>165</v>
      </c>
      <c r="D68" s="30">
        <f t="shared" si="2"/>
        <v>350</v>
      </c>
      <c r="E68" s="29"/>
      <c r="F68" s="29"/>
      <c r="G68" s="29"/>
      <c r="H68" s="35">
        <v>350</v>
      </c>
      <c r="I68" s="29"/>
      <c r="J68" s="69"/>
      <c r="K68" s="114"/>
      <c r="L68" s="108"/>
      <c r="M68" s="16"/>
      <c r="N68" s="20"/>
    </row>
    <row r="69" spans="1:14" s="21" customFormat="1">
      <c r="A69" s="4"/>
      <c r="B69" s="32"/>
      <c r="C69" s="23" t="s">
        <v>166</v>
      </c>
      <c r="D69" s="30">
        <f>SUM(E69:I69)</f>
        <v>1500</v>
      </c>
      <c r="E69" s="29"/>
      <c r="F69" s="29"/>
      <c r="G69" s="29"/>
      <c r="H69" s="35">
        <v>1500</v>
      </c>
      <c r="I69" s="29"/>
      <c r="J69" s="69"/>
      <c r="K69" s="114"/>
      <c r="L69" s="108"/>
      <c r="M69" s="16"/>
      <c r="N69" s="20"/>
    </row>
    <row r="70" spans="1:14" s="21" customFormat="1">
      <c r="A70" s="4"/>
      <c r="B70" s="32"/>
      <c r="C70" s="23" t="s">
        <v>205</v>
      </c>
      <c r="D70" s="30">
        <f>SUM(E70:I70)</f>
        <v>500</v>
      </c>
      <c r="E70" s="29"/>
      <c r="F70" s="29"/>
      <c r="G70" s="29"/>
      <c r="H70" s="35">
        <v>500</v>
      </c>
      <c r="I70" s="29"/>
      <c r="J70" s="69"/>
      <c r="K70" s="114"/>
      <c r="L70" s="108"/>
      <c r="M70" s="16"/>
      <c r="N70" s="20"/>
    </row>
    <row r="71" spans="1:14" s="21" customFormat="1">
      <c r="A71" s="4"/>
      <c r="B71" s="32"/>
      <c r="C71" s="23" t="s">
        <v>167</v>
      </c>
      <c r="D71" s="30">
        <f t="shared" si="2"/>
        <v>1000</v>
      </c>
      <c r="E71" s="29"/>
      <c r="F71" s="29"/>
      <c r="G71" s="29"/>
      <c r="H71" s="35">
        <v>1000</v>
      </c>
      <c r="I71" s="29"/>
      <c r="J71" s="69"/>
      <c r="K71" s="114" t="s">
        <v>167</v>
      </c>
      <c r="L71" s="108">
        <f>H71+H72</f>
        <v>1900</v>
      </c>
      <c r="M71" s="16"/>
      <c r="N71" s="20"/>
    </row>
    <row r="72" spans="1:14" s="21" customFormat="1">
      <c r="A72" s="4"/>
      <c r="B72" s="32"/>
      <c r="C72" s="23" t="s">
        <v>202</v>
      </c>
      <c r="D72" s="30">
        <f>SUM(E72:I72)</f>
        <v>900</v>
      </c>
      <c r="E72" s="29"/>
      <c r="F72" s="29"/>
      <c r="G72" s="29"/>
      <c r="H72" s="35">
        <v>900</v>
      </c>
      <c r="I72" s="29"/>
      <c r="J72" s="69"/>
      <c r="K72" s="114"/>
      <c r="L72" s="108"/>
      <c r="M72" s="16"/>
      <c r="N72" s="20"/>
    </row>
    <row r="73" spans="1:14" s="21" customFormat="1">
      <c r="A73" s="4"/>
      <c r="B73" s="32"/>
      <c r="C73" s="23" t="s">
        <v>198</v>
      </c>
      <c r="D73" s="30">
        <f t="shared" si="2"/>
        <v>200</v>
      </c>
      <c r="E73" s="29"/>
      <c r="F73" s="29"/>
      <c r="G73" s="29"/>
      <c r="H73" s="35">
        <v>200</v>
      </c>
      <c r="I73" s="29"/>
      <c r="J73" s="69"/>
      <c r="K73" s="114" t="s">
        <v>178</v>
      </c>
      <c r="L73" s="108">
        <f>H74+H75+H73</f>
        <v>600</v>
      </c>
      <c r="M73" s="16"/>
      <c r="N73" s="20"/>
    </row>
    <row r="74" spans="1:14" s="21" customFormat="1">
      <c r="A74" s="4"/>
      <c r="B74" s="32"/>
      <c r="C74" s="23" t="s">
        <v>199</v>
      </c>
      <c r="D74" s="30">
        <f t="shared" si="2"/>
        <v>200</v>
      </c>
      <c r="E74" s="29"/>
      <c r="F74" s="29"/>
      <c r="G74" s="29"/>
      <c r="H74" s="35">
        <v>200</v>
      </c>
      <c r="I74" s="29"/>
      <c r="J74" s="69"/>
      <c r="K74" s="114"/>
      <c r="L74" s="108"/>
      <c r="M74" s="16"/>
      <c r="N74" s="20"/>
    </row>
    <row r="75" spans="1:14" s="21" customFormat="1">
      <c r="A75" s="4"/>
      <c r="B75" s="32"/>
      <c r="C75" s="23" t="s">
        <v>200</v>
      </c>
      <c r="D75" s="30">
        <f t="shared" si="2"/>
        <v>200</v>
      </c>
      <c r="E75" s="29"/>
      <c r="F75" s="29"/>
      <c r="G75" s="29"/>
      <c r="H75" s="35">
        <v>200</v>
      </c>
      <c r="I75" s="29"/>
      <c r="J75" s="69"/>
      <c r="K75" s="114"/>
      <c r="L75" s="108"/>
      <c r="M75" s="16"/>
      <c r="N75" s="20"/>
    </row>
    <row r="76" spans="1:14" s="21" customFormat="1">
      <c r="A76" s="4"/>
      <c r="B76" s="32"/>
      <c r="C76" s="23" t="s">
        <v>201</v>
      </c>
      <c r="D76" s="30">
        <f t="shared" si="2"/>
        <v>589</v>
      </c>
      <c r="E76" s="29"/>
      <c r="F76" s="29"/>
      <c r="G76" s="29"/>
      <c r="H76" s="35">
        <v>589</v>
      </c>
      <c r="I76" s="29"/>
      <c r="J76" s="69"/>
      <c r="K76" s="114" t="s">
        <v>203</v>
      </c>
      <c r="L76" s="108">
        <f>H76+H77+H78</f>
        <v>3489</v>
      </c>
      <c r="M76" s="16"/>
      <c r="N76" s="20"/>
    </row>
    <row r="77" spans="1:14" s="21" customFormat="1">
      <c r="A77" s="4"/>
      <c r="B77" s="32"/>
      <c r="C77" s="23" t="s">
        <v>171</v>
      </c>
      <c r="D77" s="30">
        <f t="shared" ref="D77:D138" si="9">SUM(E77:I77)</f>
        <v>1900</v>
      </c>
      <c r="E77" s="29"/>
      <c r="F77" s="29"/>
      <c r="G77" s="29"/>
      <c r="H77" s="35">
        <v>1900</v>
      </c>
      <c r="I77" s="29"/>
      <c r="J77" s="69"/>
      <c r="K77" s="114"/>
      <c r="L77" s="108"/>
      <c r="M77" s="16"/>
      <c r="N77" s="20"/>
    </row>
    <row r="78" spans="1:14" s="21" customFormat="1">
      <c r="A78" s="4"/>
      <c r="B78" s="32"/>
      <c r="C78" s="23" t="s">
        <v>203</v>
      </c>
      <c r="D78" s="30">
        <f t="shared" si="9"/>
        <v>1000</v>
      </c>
      <c r="E78" s="29"/>
      <c r="F78" s="29"/>
      <c r="G78" s="29"/>
      <c r="H78" s="35">
        <v>1000</v>
      </c>
      <c r="I78" s="29"/>
      <c r="J78" s="69"/>
      <c r="K78" s="114"/>
      <c r="L78" s="108"/>
      <c r="M78" s="16"/>
      <c r="N78" s="20"/>
    </row>
    <row r="79" spans="1:14" s="21" customFormat="1">
      <c r="A79" s="4"/>
      <c r="B79" s="32"/>
      <c r="C79" s="23" t="s">
        <v>173</v>
      </c>
      <c r="D79" s="30">
        <f t="shared" si="9"/>
        <v>1500</v>
      </c>
      <c r="E79" s="29"/>
      <c r="F79" s="29"/>
      <c r="G79" s="29"/>
      <c r="H79" s="35">
        <v>1500</v>
      </c>
      <c r="I79" s="29"/>
      <c r="J79" s="69"/>
      <c r="K79" s="114" t="s">
        <v>179</v>
      </c>
      <c r="L79" s="108">
        <f>H79+H80+H81</f>
        <v>4700</v>
      </c>
      <c r="M79" s="16"/>
      <c r="N79" s="20"/>
    </row>
    <row r="80" spans="1:14" s="21" customFormat="1">
      <c r="A80" s="4"/>
      <c r="B80" s="32"/>
      <c r="C80" s="23" t="s">
        <v>179</v>
      </c>
      <c r="D80" s="30">
        <f t="shared" si="9"/>
        <v>2200</v>
      </c>
      <c r="E80" s="29"/>
      <c r="F80" s="29"/>
      <c r="G80" s="29"/>
      <c r="H80" s="35">
        <v>2200</v>
      </c>
      <c r="I80" s="29"/>
      <c r="J80" s="69"/>
      <c r="K80" s="114"/>
      <c r="L80" s="108"/>
      <c r="M80" s="16"/>
      <c r="N80" s="20"/>
    </row>
    <row r="81" spans="1:29" s="21" customFormat="1">
      <c r="A81" s="4"/>
      <c r="B81" s="32"/>
      <c r="C81" s="23" t="s">
        <v>204</v>
      </c>
      <c r="D81" s="30">
        <f t="shared" si="9"/>
        <v>1000</v>
      </c>
      <c r="E81" s="29"/>
      <c r="F81" s="29"/>
      <c r="G81" s="29"/>
      <c r="H81" s="35">
        <v>1000</v>
      </c>
      <c r="I81" s="29"/>
      <c r="J81" s="69"/>
      <c r="K81" s="114"/>
      <c r="L81" s="108"/>
      <c r="M81" s="16"/>
      <c r="N81" s="20"/>
    </row>
    <row r="82" spans="1:29" s="21" customFormat="1">
      <c r="A82" s="4"/>
      <c r="B82" s="32"/>
      <c r="C82" s="23" t="s">
        <v>174</v>
      </c>
      <c r="D82" s="30">
        <f t="shared" si="9"/>
        <v>2400</v>
      </c>
      <c r="E82" s="29"/>
      <c r="F82" s="29"/>
      <c r="G82" s="29"/>
      <c r="H82" s="35">
        <v>2400</v>
      </c>
      <c r="I82" s="29"/>
      <c r="J82" s="69"/>
      <c r="K82" s="114" t="s">
        <v>175</v>
      </c>
      <c r="L82" s="108">
        <f>H82+H83+H84</f>
        <v>4700</v>
      </c>
      <c r="M82" s="16"/>
      <c r="N82" s="20"/>
    </row>
    <row r="83" spans="1:29" s="21" customFormat="1">
      <c r="A83" s="4"/>
      <c r="B83" s="32"/>
      <c r="C83" s="23" t="s">
        <v>175</v>
      </c>
      <c r="D83" s="30">
        <f t="shared" si="9"/>
        <v>1700</v>
      </c>
      <c r="E83" s="29"/>
      <c r="F83" s="29"/>
      <c r="G83" s="29"/>
      <c r="H83" s="35">
        <v>1700</v>
      </c>
      <c r="I83" s="29"/>
      <c r="J83" s="69"/>
      <c r="K83" s="114"/>
      <c r="L83" s="108"/>
      <c r="M83" s="16"/>
      <c r="N83" s="20"/>
    </row>
    <row r="84" spans="1:29" s="21" customFormat="1">
      <c r="A84" s="4"/>
      <c r="B84" s="32"/>
      <c r="C84" s="23" t="s">
        <v>206</v>
      </c>
      <c r="D84" s="30">
        <f t="shared" si="9"/>
        <v>600</v>
      </c>
      <c r="E84" s="29"/>
      <c r="F84" s="29"/>
      <c r="G84" s="29"/>
      <c r="H84" s="35">
        <v>600</v>
      </c>
      <c r="I84" s="29"/>
      <c r="J84" s="69"/>
      <c r="K84" s="114"/>
      <c r="L84" s="108"/>
      <c r="M84" s="16"/>
      <c r="N84" s="20"/>
    </row>
    <row r="85" spans="1:29" s="21" customFormat="1">
      <c r="A85" s="4"/>
      <c r="B85" s="32"/>
      <c r="C85" s="23" t="s">
        <v>207</v>
      </c>
      <c r="D85" s="30">
        <f t="shared" si="9"/>
        <v>1600</v>
      </c>
      <c r="E85" s="29"/>
      <c r="F85" s="29"/>
      <c r="G85" s="29"/>
      <c r="H85" s="35">
        <v>1600</v>
      </c>
      <c r="I85" s="29"/>
      <c r="J85" s="69"/>
      <c r="K85" s="114" t="s">
        <v>208</v>
      </c>
      <c r="L85" s="108">
        <f>H85+H86</f>
        <v>3400</v>
      </c>
      <c r="M85" s="16"/>
      <c r="N85" s="20"/>
    </row>
    <row r="86" spans="1:29" s="21" customFormat="1">
      <c r="A86" s="4"/>
      <c r="B86" s="32"/>
      <c r="C86" s="23" t="s">
        <v>208</v>
      </c>
      <c r="D86" s="30">
        <f t="shared" si="9"/>
        <v>1800</v>
      </c>
      <c r="E86" s="29"/>
      <c r="F86" s="29"/>
      <c r="G86" s="29"/>
      <c r="H86" s="35">
        <v>1800</v>
      </c>
      <c r="I86" s="29"/>
      <c r="J86" s="69"/>
      <c r="K86" s="114"/>
      <c r="L86" s="108"/>
      <c r="M86" s="16"/>
      <c r="N86" s="20"/>
    </row>
    <row r="87" spans="1:29" s="21" customFormat="1">
      <c r="A87" s="4"/>
      <c r="B87" s="32"/>
      <c r="C87" s="12" t="s">
        <v>42</v>
      </c>
      <c r="D87" s="29">
        <f t="shared" si="9"/>
        <v>1275</v>
      </c>
      <c r="E87" s="29"/>
      <c r="F87" s="29"/>
      <c r="G87" s="29"/>
      <c r="H87" s="29">
        <f>H88</f>
        <v>1275</v>
      </c>
      <c r="I87" s="29"/>
      <c r="J87" s="69"/>
      <c r="K87" s="74"/>
      <c r="L87" s="71"/>
      <c r="M87" s="16"/>
      <c r="N87" s="20"/>
    </row>
    <row r="88" spans="1:29" s="21" customFormat="1">
      <c r="A88" s="4"/>
      <c r="B88" s="32"/>
      <c r="C88" s="23" t="s">
        <v>209</v>
      </c>
      <c r="D88" s="30">
        <f t="shared" si="9"/>
        <v>1275</v>
      </c>
      <c r="E88" s="29"/>
      <c r="F88" s="29"/>
      <c r="G88" s="29"/>
      <c r="H88" s="35">
        <v>1275</v>
      </c>
      <c r="I88" s="29"/>
      <c r="J88" s="69"/>
      <c r="K88" s="73" t="s">
        <v>181</v>
      </c>
      <c r="L88" s="71">
        <f>H88</f>
        <v>1275</v>
      </c>
      <c r="M88" s="16"/>
      <c r="N88" s="20"/>
    </row>
    <row r="89" spans="1:29" s="21" customFormat="1" ht="141.75">
      <c r="A89" s="4">
        <v>4</v>
      </c>
      <c r="B89" s="12" t="s">
        <v>60</v>
      </c>
      <c r="C89" s="12"/>
      <c r="D89" s="29">
        <f t="shared" si="9"/>
        <v>55760</v>
      </c>
      <c r="E89" s="29">
        <f>E90</f>
        <v>0</v>
      </c>
      <c r="F89" s="29">
        <f t="shared" ref="F89:L89" si="10">F90</f>
        <v>0</v>
      </c>
      <c r="G89" s="29">
        <f t="shared" si="10"/>
        <v>0</v>
      </c>
      <c r="H89" s="29">
        <f t="shared" si="10"/>
        <v>55760</v>
      </c>
      <c r="I89" s="29">
        <f t="shared" si="10"/>
        <v>0</v>
      </c>
      <c r="J89" s="29">
        <f t="shared" si="10"/>
        <v>0</v>
      </c>
      <c r="K89" s="29">
        <f t="shared" si="10"/>
        <v>0</v>
      </c>
      <c r="L89" s="29">
        <f t="shared" si="10"/>
        <v>55760</v>
      </c>
      <c r="M89" s="16"/>
      <c r="N89" s="20"/>
      <c r="O89" s="20"/>
      <c r="P89" s="20"/>
      <c r="Q89" s="20"/>
      <c r="R89" s="20"/>
      <c r="S89" s="20"/>
      <c r="T89" s="20"/>
      <c r="U89" s="20"/>
      <c r="V89" s="20"/>
      <c r="W89" s="20"/>
      <c r="X89" s="20"/>
      <c r="Y89" s="20"/>
      <c r="Z89" s="20"/>
      <c r="AA89" s="20"/>
      <c r="AB89" s="20"/>
    </row>
    <row r="90" spans="1:29" s="2" customFormat="1" ht="78.75">
      <c r="A90" s="9" t="s">
        <v>11</v>
      </c>
      <c r="B90" s="28" t="s">
        <v>12</v>
      </c>
      <c r="C90" s="28"/>
      <c r="D90" s="29">
        <f t="shared" si="9"/>
        <v>55760</v>
      </c>
      <c r="E90" s="30">
        <f>SUM(E91:E129)</f>
        <v>0</v>
      </c>
      <c r="F90" s="30">
        <f>SUM(F91:F129)</f>
        <v>0</v>
      </c>
      <c r="G90" s="30">
        <f>SUM(G91:G129)</f>
        <v>0</v>
      </c>
      <c r="H90" s="29">
        <f>H91+H93+H106+H127+H129</f>
        <v>55760</v>
      </c>
      <c r="I90" s="30">
        <f>SUM(I91:I129)</f>
        <v>0</v>
      </c>
      <c r="J90" s="70"/>
      <c r="K90" s="76"/>
      <c r="L90" s="82">
        <f>SUM(L91:L132)</f>
        <v>55760</v>
      </c>
      <c r="M90" s="16"/>
      <c r="N90" s="6"/>
      <c r="O90" s="6"/>
      <c r="P90" s="6"/>
      <c r="Q90" s="6"/>
      <c r="R90" s="6"/>
      <c r="S90" s="6"/>
      <c r="T90" s="6"/>
      <c r="U90" s="6"/>
      <c r="V90" s="6"/>
      <c r="W90" s="6"/>
      <c r="X90" s="6"/>
      <c r="Y90" s="6"/>
      <c r="Z90" s="6"/>
      <c r="AA90" s="6"/>
      <c r="AB90" s="6"/>
      <c r="AC90" s="6"/>
    </row>
    <row r="91" spans="1:29" s="21" customFormat="1">
      <c r="A91" s="4"/>
      <c r="B91" s="32"/>
      <c r="C91" s="12" t="s">
        <v>43</v>
      </c>
      <c r="D91" s="29">
        <f t="shared" si="9"/>
        <v>306</v>
      </c>
      <c r="E91" s="29"/>
      <c r="F91" s="29"/>
      <c r="G91" s="29"/>
      <c r="H91" s="29">
        <f>H92</f>
        <v>306</v>
      </c>
      <c r="I91" s="29"/>
      <c r="J91" s="69"/>
      <c r="K91" s="74"/>
      <c r="L91" s="71"/>
      <c r="M91" s="16"/>
      <c r="N91" s="20"/>
    </row>
    <row r="92" spans="1:29" s="2" customFormat="1">
      <c r="A92" s="9"/>
      <c r="B92" s="28"/>
      <c r="C92" s="23" t="s">
        <v>211</v>
      </c>
      <c r="D92" s="30">
        <f t="shared" si="9"/>
        <v>306</v>
      </c>
      <c r="E92" s="30"/>
      <c r="F92" s="30"/>
      <c r="G92" s="30"/>
      <c r="H92" s="35">
        <v>306</v>
      </c>
      <c r="I92" s="30"/>
      <c r="J92" s="70"/>
      <c r="K92" s="73" t="s">
        <v>210</v>
      </c>
      <c r="L92" s="71">
        <f>H92</f>
        <v>306</v>
      </c>
      <c r="M92" s="16"/>
      <c r="N92" s="6"/>
    </row>
    <row r="93" spans="1:29" s="21" customFormat="1">
      <c r="A93" s="4"/>
      <c r="B93" s="32"/>
      <c r="C93" s="12" t="s">
        <v>41</v>
      </c>
      <c r="D93" s="29">
        <f t="shared" si="9"/>
        <v>21761</v>
      </c>
      <c r="E93" s="29"/>
      <c r="F93" s="29"/>
      <c r="G93" s="29"/>
      <c r="H93" s="29">
        <f>SUM(H94:H105)</f>
        <v>21761</v>
      </c>
      <c r="I93" s="29">
        <f t="shared" ref="I93:K93" si="11">SUM(I94:I105)</f>
        <v>0</v>
      </c>
      <c r="J93" s="29">
        <f t="shared" si="11"/>
        <v>0</v>
      </c>
      <c r="K93" s="29">
        <f t="shared" si="11"/>
        <v>0</v>
      </c>
      <c r="L93" s="29"/>
      <c r="M93" s="16"/>
      <c r="N93" s="20"/>
    </row>
    <row r="94" spans="1:29" s="21" customFormat="1">
      <c r="A94" s="4"/>
      <c r="B94" s="32"/>
      <c r="C94" s="23" t="s">
        <v>212</v>
      </c>
      <c r="D94" s="30">
        <f t="shared" si="9"/>
        <v>2250</v>
      </c>
      <c r="E94" s="29"/>
      <c r="F94" s="29"/>
      <c r="G94" s="29"/>
      <c r="H94" s="35">
        <v>2250</v>
      </c>
      <c r="I94" s="29"/>
      <c r="J94" s="69"/>
      <c r="K94" s="114" t="s">
        <v>187</v>
      </c>
      <c r="L94" s="108">
        <f>H94+H95+H96</f>
        <v>4850</v>
      </c>
      <c r="M94" s="16"/>
      <c r="N94" s="20"/>
    </row>
    <row r="95" spans="1:29" s="21" customFormat="1">
      <c r="A95" s="4"/>
      <c r="B95" s="32"/>
      <c r="C95" s="23" t="s">
        <v>81</v>
      </c>
      <c r="D95" s="30">
        <f t="shared" si="9"/>
        <v>1300</v>
      </c>
      <c r="E95" s="29"/>
      <c r="F95" s="29"/>
      <c r="G95" s="29"/>
      <c r="H95" s="35">
        <v>1300</v>
      </c>
      <c r="I95" s="29"/>
      <c r="J95" s="69"/>
      <c r="K95" s="114"/>
      <c r="L95" s="108"/>
      <c r="M95" s="16"/>
      <c r="N95" s="20"/>
    </row>
    <row r="96" spans="1:29" s="21" customFormat="1">
      <c r="A96" s="4"/>
      <c r="B96" s="32"/>
      <c r="C96" s="23" t="s">
        <v>213</v>
      </c>
      <c r="D96" s="30">
        <f t="shared" si="9"/>
        <v>1300</v>
      </c>
      <c r="E96" s="29"/>
      <c r="F96" s="29"/>
      <c r="G96" s="29"/>
      <c r="H96" s="35">
        <v>1300</v>
      </c>
      <c r="I96" s="29"/>
      <c r="J96" s="69"/>
      <c r="K96" s="114"/>
      <c r="L96" s="108"/>
      <c r="M96" s="16"/>
      <c r="N96" s="20"/>
    </row>
    <row r="97" spans="1:14" s="21" customFormat="1">
      <c r="A97" s="4"/>
      <c r="B97" s="32"/>
      <c r="C97" s="23" t="s">
        <v>189</v>
      </c>
      <c r="D97" s="30">
        <f t="shared" si="9"/>
        <v>721</v>
      </c>
      <c r="E97" s="29"/>
      <c r="F97" s="29"/>
      <c r="G97" s="29"/>
      <c r="H97" s="35">
        <v>721</v>
      </c>
      <c r="I97" s="29"/>
      <c r="J97" s="69"/>
      <c r="K97" s="75" t="s">
        <v>189</v>
      </c>
      <c r="L97" s="71">
        <f>H97</f>
        <v>721</v>
      </c>
      <c r="M97" s="16"/>
      <c r="N97" s="20"/>
    </row>
    <row r="98" spans="1:14" s="21" customFormat="1">
      <c r="A98" s="4"/>
      <c r="B98" s="32"/>
      <c r="C98" s="23" t="s">
        <v>214</v>
      </c>
      <c r="D98" s="30">
        <f t="shared" si="9"/>
        <v>2500</v>
      </c>
      <c r="E98" s="29"/>
      <c r="F98" s="29"/>
      <c r="G98" s="29"/>
      <c r="H98" s="35">
        <v>2500</v>
      </c>
      <c r="I98" s="29"/>
      <c r="J98" s="69"/>
      <c r="K98" s="114" t="s">
        <v>214</v>
      </c>
      <c r="L98" s="108">
        <f>H98+H99+H100</f>
        <v>6800</v>
      </c>
      <c r="M98" s="16"/>
      <c r="N98" s="20"/>
    </row>
    <row r="99" spans="1:14" s="21" customFormat="1">
      <c r="A99" s="4"/>
      <c r="B99" s="32"/>
      <c r="C99" s="23" t="s">
        <v>215</v>
      </c>
      <c r="D99" s="30">
        <f t="shared" si="9"/>
        <v>2100</v>
      </c>
      <c r="E99" s="29"/>
      <c r="F99" s="29"/>
      <c r="G99" s="29"/>
      <c r="H99" s="35">
        <v>2100</v>
      </c>
      <c r="I99" s="29"/>
      <c r="J99" s="69"/>
      <c r="K99" s="114"/>
      <c r="L99" s="108"/>
      <c r="M99" s="16"/>
      <c r="N99" s="20"/>
    </row>
    <row r="100" spans="1:14" s="21" customFormat="1">
      <c r="A100" s="4"/>
      <c r="B100" s="32"/>
      <c r="C100" s="23" t="s">
        <v>192</v>
      </c>
      <c r="D100" s="30">
        <f t="shared" si="9"/>
        <v>2200</v>
      </c>
      <c r="E100" s="29"/>
      <c r="F100" s="29"/>
      <c r="G100" s="29"/>
      <c r="H100" s="35">
        <v>2200</v>
      </c>
      <c r="I100" s="29"/>
      <c r="J100" s="69"/>
      <c r="K100" s="114"/>
      <c r="L100" s="108"/>
      <c r="M100" s="16"/>
      <c r="N100" s="20"/>
    </row>
    <row r="101" spans="1:14" s="21" customFormat="1">
      <c r="A101" s="4"/>
      <c r="B101" s="32"/>
      <c r="C101" s="23" t="s">
        <v>216</v>
      </c>
      <c r="D101" s="30">
        <f t="shared" si="9"/>
        <v>1100</v>
      </c>
      <c r="E101" s="29"/>
      <c r="F101" s="29"/>
      <c r="G101" s="29"/>
      <c r="H101" s="35">
        <v>1100</v>
      </c>
      <c r="I101" s="29"/>
      <c r="J101" s="69"/>
      <c r="K101" s="114" t="s">
        <v>217</v>
      </c>
      <c r="L101" s="108">
        <f>H101+H102+H103</f>
        <v>4900</v>
      </c>
      <c r="M101" s="16"/>
      <c r="N101" s="20"/>
    </row>
    <row r="102" spans="1:14" s="21" customFormat="1">
      <c r="A102" s="4"/>
      <c r="B102" s="32"/>
      <c r="C102" s="23" t="s">
        <v>217</v>
      </c>
      <c r="D102" s="30">
        <f t="shared" si="9"/>
        <v>1900</v>
      </c>
      <c r="E102" s="29"/>
      <c r="F102" s="29"/>
      <c r="G102" s="29"/>
      <c r="H102" s="35">
        <v>1900</v>
      </c>
      <c r="I102" s="29"/>
      <c r="J102" s="69"/>
      <c r="K102" s="114"/>
      <c r="L102" s="108"/>
      <c r="M102" s="16"/>
      <c r="N102" s="20"/>
    </row>
    <row r="103" spans="1:14" s="21" customFormat="1">
      <c r="A103" s="4"/>
      <c r="B103" s="32"/>
      <c r="C103" s="23" t="s">
        <v>194</v>
      </c>
      <c r="D103" s="30">
        <f t="shared" si="9"/>
        <v>1900</v>
      </c>
      <c r="E103" s="29"/>
      <c r="F103" s="29"/>
      <c r="G103" s="29"/>
      <c r="H103" s="35">
        <v>1900</v>
      </c>
      <c r="I103" s="29"/>
      <c r="J103" s="69"/>
      <c r="K103" s="114"/>
      <c r="L103" s="108"/>
      <c r="M103" s="16"/>
      <c r="N103" s="20"/>
    </row>
    <row r="104" spans="1:14" s="21" customFormat="1">
      <c r="A104" s="4"/>
      <c r="B104" s="32"/>
      <c r="C104" s="23" t="s">
        <v>195</v>
      </c>
      <c r="D104" s="30">
        <f t="shared" si="9"/>
        <v>2250</v>
      </c>
      <c r="E104" s="29"/>
      <c r="F104" s="29"/>
      <c r="G104" s="29"/>
      <c r="H104" s="35">
        <v>2250</v>
      </c>
      <c r="I104" s="29"/>
      <c r="J104" s="69"/>
      <c r="K104" s="115" t="s">
        <v>186</v>
      </c>
      <c r="L104" s="108">
        <f>H104+H105</f>
        <v>4490</v>
      </c>
      <c r="M104" s="16"/>
      <c r="N104" s="20"/>
    </row>
    <row r="105" spans="1:14" s="21" customFormat="1">
      <c r="A105" s="4"/>
      <c r="B105" s="32"/>
      <c r="C105" s="23" t="s">
        <v>218</v>
      </c>
      <c r="D105" s="30">
        <f t="shared" si="9"/>
        <v>2240</v>
      </c>
      <c r="E105" s="29"/>
      <c r="F105" s="29"/>
      <c r="G105" s="29"/>
      <c r="H105" s="35">
        <v>2240</v>
      </c>
      <c r="I105" s="29"/>
      <c r="J105" s="69"/>
      <c r="K105" s="115"/>
      <c r="L105" s="108"/>
      <c r="M105" s="16"/>
      <c r="N105" s="20"/>
    </row>
    <row r="106" spans="1:14" s="21" customFormat="1">
      <c r="A106" s="4"/>
      <c r="B106" s="32"/>
      <c r="C106" s="12" t="s">
        <v>39</v>
      </c>
      <c r="D106" s="29">
        <f t="shared" si="9"/>
        <v>29241</v>
      </c>
      <c r="E106" s="29"/>
      <c r="F106" s="29"/>
      <c r="G106" s="29"/>
      <c r="H106" s="29">
        <f>SUM(H107:H126)</f>
        <v>29241</v>
      </c>
      <c r="I106" s="29">
        <f t="shared" ref="I106:K106" si="12">SUM(I107:I126)</f>
        <v>0</v>
      </c>
      <c r="J106" s="29">
        <f t="shared" si="12"/>
        <v>0</v>
      </c>
      <c r="K106" s="29">
        <f t="shared" si="12"/>
        <v>0</v>
      </c>
      <c r="L106" s="29"/>
      <c r="M106" s="16"/>
      <c r="N106" s="20"/>
    </row>
    <row r="107" spans="1:14" s="21" customFormat="1">
      <c r="A107" s="4"/>
      <c r="B107" s="32"/>
      <c r="C107" s="23" t="s">
        <v>220</v>
      </c>
      <c r="D107" s="30">
        <f t="shared" si="9"/>
        <v>93</v>
      </c>
      <c r="E107" s="29"/>
      <c r="F107" s="29"/>
      <c r="G107" s="29"/>
      <c r="H107" s="35">
        <v>93</v>
      </c>
      <c r="I107" s="29"/>
      <c r="J107" s="69"/>
      <c r="K107" s="114" t="s">
        <v>177</v>
      </c>
      <c r="L107" s="108">
        <f>H107+H108+H109+H110</f>
        <v>3643</v>
      </c>
      <c r="M107" s="16"/>
      <c r="N107" s="20"/>
    </row>
    <row r="108" spans="1:14" s="21" customFormat="1">
      <c r="A108" s="4"/>
      <c r="B108" s="32"/>
      <c r="C108" s="23" t="s">
        <v>165</v>
      </c>
      <c r="D108" s="30">
        <f t="shared" si="9"/>
        <v>550</v>
      </c>
      <c r="E108" s="29"/>
      <c r="F108" s="29"/>
      <c r="G108" s="29"/>
      <c r="H108" s="35">
        <v>550</v>
      </c>
      <c r="I108" s="29"/>
      <c r="J108" s="69"/>
      <c r="K108" s="114"/>
      <c r="L108" s="108"/>
      <c r="M108" s="16"/>
      <c r="N108" s="20"/>
    </row>
    <row r="109" spans="1:14" s="21" customFormat="1">
      <c r="A109" s="4"/>
      <c r="B109" s="32"/>
      <c r="C109" s="23" t="s">
        <v>166</v>
      </c>
      <c r="D109" s="30">
        <f>SUM(E109:I109)</f>
        <v>2000</v>
      </c>
      <c r="E109" s="29"/>
      <c r="F109" s="29"/>
      <c r="G109" s="29"/>
      <c r="H109" s="35">
        <v>2000</v>
      </c>
      <c r="I109" s="29"/>
      <c r="J109" s="69"/>
      <c r="K109" s="114"/>
      <c r="L109" s="108"/>
      <c r="M109" s="16"/>
      <c r="N109" s="20"/>
    </row>
    <row r="110" spans="1:14" s="21" customFormat="1">
      <c r="A110" s="4"/>
      <c r="B110" s="32"/>
      <c r="C110" s="23" t="s">
        <v>205</v>
      </c>
      <c r="D110" s="30">
        <f>SUM(E110:I110)</f>
        <v>1000</v>
      </c>
      <c r="E110" s="29"/>
      <c r="F110" s="29"/>
      <c r="G110" s="29"/>
      <c r="H110" s="35">
        <v>1000</v>
      </c>
      <c r="I110" s="29"/>
      <c r="J110" s="69"/>
      <c r="K110" s="114"/>
      <c r="L110" s="108"/>
      <c r="M110" s="16"/>
      <c r="N110" s="20"/>
    </row>
    <row r="111" spans="1:14" s="21" customFormat="1">
      <c r="A111" s="4"/>
      <c r="B111" s="32"/>
      <c r="C111" s="23" t="s">
        <v>167</v>
      </c>
      <c r="D111" s="30">
        <f t="shared" si="9"/>
        <v>300</v>
      </c>
      <c r="E111" s="29"/>
      <c r="F111" s="29"/>
      <c r="G111" s="29"/>
      <c r="H111" s="35">
        <v>300</v>
      </c>
      <c r="I111" s="29"/>
      <c r="J111" s="69"/>
      <c r="K111" s="114" t="s">
        <v>167</v>
      </c>
      <c r="L111" s="108">
        <f>H111+H112</f>
        <v>1800</v>
      </c>
      <c r="M111" s="16"/>
      <c r="N111" s="20"/>
    </row>
    <row r="112" spans="1:14" s="21" customFormat="1">
      <c r="A112" s="4"/>
      <c r="B112" s="32"/>
      <c r="C112" s="23" t="s">
        <v>202</v>
      </c>
      <c r="D112" s="30">
        <f>SUM(E112:I112)</f>
        <v>1500</v>
      </c>
      <c r="E112" s="29"/>
      <c r="F112" s="29"/>
      <c r="G112" s="29"/>
      <c r="H112" s="35">
        <v>1500</v>
      </c>
      <c r="I112" s="29"/>
      <c r="J112" s="69"/>
      <c r="K112" s="114"/>
      <c r="L112" s="108"/>
      <c r="M112" s="16"/>
      <c r="N112" s="20"/>
    </row>
    <row r="113" spans="1:14" s="21" customFormat="1">
      <c r="A113" s="4"/>
      <c r="B113" s="32"/>
      <c r="C113" s="23" t="s">
        <v>198</v>
      </c>
      <c r="D113" s="30">
        <f t="shared" si="9"/>
        <v>550</v>
      </c>
      <c r="E113" s="29"/>
      <c r="F113" s="29"/>
      <c r="G113" s="29"/>
      <c r="H113" s="35">
        <v>550</v>
      </c>
      <c r="I113" s="29"/>
      <c r="J113" s="69"/>
      <c r="K113" s="114" t="s">
        <v>178</v>
      </c>
      <c r="L113" s="108">
        <f>H113+H114+H115</f>
        <v>850</v>
      </c>
      <c r="M113" s="16"/>
      <c r="N113" s="20"/>
    </row>
    <row r="114" spans="1:14" s="21" customFormat="1">
      <c r="A114" s="4"/>
      <c r="B114" s="32"/>
      <c r="C114" s="23" t="s">
        <v>169</v>
      </c>
      <c r="D114" s="30">
        <f t="shared" si="9"/>
        <v>200</v>
      </c>
      <c r="E114" s="29"/>
      <c r="F114" s="29"/>
      <c r="G114" s="29"/>
      <c r="H114" s="35">
        <v>200</v>
      </c>
      <c r="I114" s="29"/>
      <c r="J114" s="69"/>
      <c r="K114" s="114"/>
      <c r="L114" s="108"/>
      <c r="M114" s="16"/>
      <c r="N114" s="20"/>
    </row>
    <row r="115" spans="1:14" s="21" customFormat="1">
      <c r="A115" s="4"/>
      <c r="B115" s="32"/>
      <c r="C115" s="23" t="s">
        <v>200</v>
      </c>
      <c r="D115" s="30">
        <f t="shared" si="9"/>
        <v>100</v>
      </c>
      <c r="E115" s="29"/>
      <c r="F115" s="29"/>
      <c r="G115" s="29"/>
      <c r="H115" s="35">
        <v>100</v>
      </c>
      <c r="I115" s="29"/>
      <c r="J115" s="69"/>
      <c r="K115" s="114"/>
      <c r="L115" s="108"/>
      <c r="M115" s="16"/>
      <c r="N115" s="20"/>
    </row>
    <row r="116" spans="1:14" s="21" customFormat="1">
      <c r="A116" s="4"/>
      <c r="B116" s="32"/>
      <c r="C116" s="23" t="s">
        <v>201</v>
      </c>
      <c r="D116" s="30">
        <f t="shared" si="9"/>
        <v>2000</v>
      </c>
      <c r="E116" s="29"/>
      <c r="F116" s="29"/>
      <c r="G116" s="29"/>
      <c r="H116" s="35">
        <v>2000</v>
      </c>
      <c r="I116" s="29"/>
      <c r="J116" s="69"/>
      <c r="K116" s="114" t="s">
        <v>203</v>
      </c>
      <c r="L116" s="108">
        <f>H116+H117+H118</f>
        <v>8148</v>
      </c>
      <c r="M116" s="16"/>
      <c r="N116" s="20"/>
    </row>
    <row r="117" spans="1:14" s="21" customFormat="1">
      <c r="A117" s="4"/>
      <c r="B117" s="32"/>
      <c r="C117" s="23" t="s">
        <v>171</v>
      </c>
      <c r="D117" s="30">
        <f>SUM(E117:I117)</f>
        <v>2300</v>
      </c>
      <c r="E117" s="29"/>
      <c r="F117" s="29"/>
      <c r="G117" s="29"/>
      <c r="H117" s="35">
        <v>2300</v>
      </c>
      <c r="I117" s="29"/>
      <c r="J117" s="69"/>
      <c r="K117" s="114"/>
      <c r="L117" s="108"/>
      <c r="M117" s="16"/>
      <c r="N117" s="20"/>
    </row>
    <row r="118" spans="1:14" s="21" customFormat="1">
      <c r="A118" s="4"/>
      <c r="B118" s="32"/>
      <c r="C118" s="23" t="s">
        <v>203</v>
      </c>
      <c r="D118" s="30">
        <f>SUM(E118:I118)</f>
        <v>3848</v>
      </c>
      <c r="E118" s="29"/>
      <c r="F118" s="29"/>
      <c r="G118" s="29"/>
      <c r="H118" s="35">
        <v>3848</v>
      </c>
      <c r="I118" s="29"/>
      <c r="J118" s="69"/>
      <c r="K118" s="114"/>
      <c r="L118" s="108"/>
      <c r="M118" s="16"/>
      <c r="N118" s="20"/>
    </row>
    <row r="119" spans="1:14" s="21" customFormat="1">
      <c r="A119" s="4"/>
      <c r="B119" s="32"/>
      <c r="C119" s="23" t="s">
        <v>204</v>
      </c>
      <c r="D119" s="30">
        <f t="shared" si="9"/>
        <v>2000</v>
      </c>
      <c r="E119" s="29"/>
      <c r="F119" s="29"/>
      <c r="G119" s="29"/>
      <c r="H119" s="35">
        <v>2000</v>
      </c>
      <c r="I119" s="29"/>
      <c r="J119" s="69"/>
      <c r="K119" s="114" t="s">
        <v>179</v>
      </c>
      <c r="L119" s="108">
        <f>H119+H121+H120</f>
        <v>6900</v>
      </c>
      <c r="M119" s="16"/>
      <c r="N119" s="20"/>
    </row>
    <row r="120" spans="1:14" s="21" customFormat="1">
      <c r="A120" s="4"/>
      <c r="B120" s="32"/>
      <c r="C120" s="23" t="s">
        <v>173</v>
      </c>
      <c r="D120" s="30">
        <f t="shared" si="9"/>
        <v>2000</v>
      </c>
      <c r="E120" s="29"/>
      <c r="F120" s="29"/>
      <c r="G120" s="29"/>
      <c r="H120" s="35">
        <v>2000</v>
      </c>
      <c r="I120" s="29"/>
      <c r="J120" s="69"/>
      <c r="K120" s="114"/>
      <c r="L120" s="108"/>
      <c r="M120" s="16"/>
      <c r="N120" s="20"/>
    </row>
    <row r="121" spans="1:14" s="21" customFormat="1">
      <c r="A121" s="4"/>
      <c r="B121" s="32"/>
      <c r="C121" s="23" t="s">
        <v>179</v>
      </c>
      <c r="D121" s="30">
        <f t="shared" si="9"/>
        <v>2900</v>
      </c>
      <c r="E121" s="29"/>
      <c r="F121" s="29"/>
      <c r="G121" s="29"/>
      <c r="H121" s="35">
        <v>2900</v>
      </c>
      <c r="I121" s="29"/>
      <c r="J121" s="69"/>
      <c r="K121" s="114"/>
      <c r="L121" s="108"/>
      <c r="M121" s="16"/>
      <c r="N121" s="20"/>
    </row>
    <row r="122" spans="1:14" s="21" customFormat="1">
      <c r="A122" s="4"/>
      <c r="B122" s="32"/>
      <c r="C122" s="23" t="s">
        <v>174</v>
      </c>
      <c r="D122" s="30">
        <f t="shared" si="9"/>
        <v>1400</v>
      </c>
      <c r="E122" s="29"/>
      <c r="F122" s="29"/>
      <c r="G122" s="29"/>
      <c r="H122" s="35">
        <v>1400</v>
      </c>
      <c r="I122" s="29"/>
      <c r="J122" s="69"/>
      <c r="K122" s="114" t="s">
        <v>176</v>
      </c>
      <c r="L122" s="108">
        <f>H122+H123+H124</f>
        <v>4500</v>
      </c>
      <c r="M122" s="16"/>
      <c r="N122" s="20"/>
    </row>
    <row r="123" spans="1:14" s="21" customFormat="1">
      <c r="A123" s="4"/>
      <c r="B123" s="32"/>
      <c r="C123" s="23" t="s">
        <v>175</v>
      </c>
      <c r="D123" s="30">
        <f t="shared" si="9"/>
        <v>1600</v>
      </c>
      <c r="E123" s="29"/>
      <c r="F123" s="29"/>
      <c r="G123" s="29"/>
      <c r="H123" s="35">
        <v>1600</v>
      </c>
      <c r="I123" s="29"/>
      <c r="J123" s="69"/>
      <c r="K123" s="114"/>
      <c r="L123" s="108"/>
      <c r="M123" s="16"/>
      <c r="N123" s="20"/>
    </row>
    <row r="124" spans="1:14" s="21" customFormat="1">
      <c r="A124" s="4"/>
      <c r="B124" s="32"/>
      <c r="C124" s="23" t="s">
        <v>219</v>
      </c>
      <c r="D124" s="30">
        <f t="shared" si="9"/>
        <v>1500</v>
      </c>
      <c r="E124" s="29"/>
      <c r="F124" s="29"/>
      <c r="G124" s="29"/>
      <c r="H124" s="35">
        <v>1500</v>
      </c>
      <c r="I124" s="29"/>
      <c r="J124" s="69"/>
      <c r="K124" s="114"/>
      <c r="L124" s="108"/>
      <c r="M124" s="16"/>
      <c r="N124" s="20"/>
    </row>
    <row r="125" spans="1:14" s="21" customFormat="1">
      <c r="A125" s="4"/>
      <c r="B125" s="32"/>
      <c r="C125" s="23" t="s">
        <v>207</v>
      </c>
      <c r="D125" s="30">
        <f t="shared" si="9"/>
        <v>1000</v>
      </c>
      <c r="E125" s="29"/>
      <c r="F125" s="29"/>
      <c r="G125" s="29"/>
      <c r="H125" s="35">
        <v>1000</v>
      </c>
      <c r="I125" s="29"/>
      <c r="J125" s="69"/>
      <c r="K125" s="114" t="s">
        <v>208</v>
      </c>
      <c r="L125" s="108">
        <f>H125+H126</f>
        <v>3400</v>
      </c>
      <c r="M125" s="16"/>
      <c r="N125" s="20"/>
    </row>
    <row r="126" spans="1:14" s="21" customFormat="1">
      <c r="A126" s="4"/>
      <c r="B126" s="32"/>
      <c r="C126" s="23" t="s">
        <v>208</v>
      </c>
      <c r="D126" s="30">
        <f t="shared" si="9"/>
        <v>2400</v>
      </c>
      <c r="E126" s="29"/>
      <c r="F126" s="29"/>
      <c r="G126" s="29"/>
      <c r="H126" s="35">
        <v>2400</v>
      </c>
      <c r="I126" s="29"/>
      <c r="J126" s="69"/>
      <c r="K126" s="114"/>
      <c r="L126" s="108"/>
      <c r="M126" s="16"/>
      <c r="N126" s="20"/>
    </row>
    <row r="127" spans="1:14" s="21" customFormat="1">
      <c r="A127" s="4"/>
      <c r="B127" s="32"/>
      <c r="C127" s="12" t="s">
        <v>42</v>
      </c>
      <c r="D127" s="29">
        <f t="shared" si="9"/>
        <v>1692</v>
      </c>
      <c r="E127" s="29"/>
      <c r="F127" s="29"/>
      <c r="G127" s="29"/>
      <c r="H127" s="29">
        <f>H128</f>
        <v>1692</v>
      </c>
      <c r="I127" s="29"/>
      <c r="J127" s="69"/>
      <c r="K127" s="74"/>
      <c r="L127" s="71"/>
      <c r="M127" s="16"/>
      <c r="N127" s="20"/>
    </row>
    <row r="128" spans="1:14" s="21" customFormat="1">
      <c r="A128" s="4"/>
      <c r="B128" s="32"/>
      <c r="C128" s="23" t="s">
        <v>180</v>
      </c>
      <c r="D128" s="30">
        <f t="shared" si="9"/>
        <v>1692</v>
      </c>
      <c r="E128" s="29"/>
      <c r="F128" s="29"/>
      <c r="G128" s="29"/>
      <c r="H128" s="35">
        <v>1692</v>
      </c>
      <c r="I128" s="29"/>
      <c r="J128" s="69"/>
      <c r="K128" s="73" t="s">
        <v>181</v>
      </c>
      <c r="L128" s="71">
        <f>H128</f>
        <v>1692</v>
      </c>
      <c r="M128" s="16"/>
      <c r="N128" s="20"/>
    </row>
    <row r="129" spans="1:35" s="21" customFormat="1">
      <c r="A129" s="4"/>
      <c r="B129" s="32"/>
      <c r="C129" s="12" t="s">
        <v>40</v>
      </c>
      <c r="D129" s="29">
        <f t="shared" si="9"/>
        <v>2760</v>
      </c>
      <c r="E129" s="29"/>
      <c r="F129" s="29"/>
      <c r="G129" s="29"/>
      <c r="H129" s="29">
        <f>SUM(H130:H132)</f>
        <v>2760</v>
      </c>
      <c r="I129" s="29"/>
      <c r="J129" s="69"/>
      <c r="K129" s="74"/>
      <c r="L129" s="71"/>
      <c r="M129" s="16"/>
      <c r="N129" s="20"/>
    </row>
    <row r="130" spans="1:35" s="21" customFormat="1">
      <c r="A130" s="4"/>
      <c r="B130" s="32"/>
      <c r="C130" s="23" t="s">
        <v>221</v>
      </c>
      <c r="D130" s="30">
        <f t="shared" si="9"/>
        <v>952</v>
      </c>
      <c r="E130" s="29"/>
      <c r="F130" s="29"/>
      <c r="G130" s="29"/>
      <c r="H130" s="35">
        <v>952</v>
      </c>
      <c r="I130" s="29"/>
      <c r="J130" s="69"/>
      <c r="K130" s="115" t="s">
        <v>223</v>
      </c>
      <c r="L130" s="108">
        <f>H130+H131+H132</f>
        <v>2760</v>
      </c>
      <c r="M130" s="16"/>
      <c r="N130" s="20"/>
    </row>
    <row r="131" spans="1:35" s="21" customFormat="1">
      <c r="A131" s="4"/>
      <c r="B131" s="32"/>
      <c r="C131" s="23" t="s">
        <v>182</v>
      </c>
      <c r="D131" s="30">
        <f t="shared" si="9"/>
        <v>1004</v>
      </c>
      <c r="E131" s="29"/>
      <c r="F131" s="29"/>
      <c r="G131" s="29"/>
      <c r="H131" s="35">
        <v>1004</v>
      </c>
      <c r="I131" s="29"/>
      <c r="J131" s="69"/>
      <c r="K131" s="115"/>
      <c r="L131" s="108"/>
      <c r="M131" s="16"/>
      <c r="N131" s="20"/>
    </row>
    <row r="132" spans="1:35" s="21" customFormat="1">
      <c r="A132" s="4"/>
      <c r="B132" s="32"/>
      <c r="C132" s="23" t="s">
        <v>222</v>
      </c>
      <c r="D132" s="30">
        <f t="shared" si="9"/>
        <v>804</v>
      </c>
      <c r="E132" s="29"/>
      <c r="F132" s="29"/>
      <c r="G132" s="29"/>
      <c r="H132" s="35">
        <v>804</v>
      </c>
      <c r="I132" s="29"/>
      <c r="J132" s="69"/>
      <c r="K132" s="115"/>
      <c r="L132" s="108"/>
      <c r="M132" s="16"/>
      <c r="N132" s="20"/>
    </row>
    <row r="133" spans="1:35" s="21" customFormat="1" ht="63">
      <c r="A133" s="4">
        <v>5</v>
      </c>
      <c r="B133" s="12" t="s">
        <v>61</v>
      </c>
      <c r="C133" s="12"/>
      <c r="D133" s="29">
        <f t="shared" si="9"/>
        <v>2346</v>
      </c>
      <c r="E133" s="29">
        <f>E134+E140+E141+E150</f>
        <v>2346</v>
      </c>
      <c r="F133" s="29">
        <f>F134+F140+F141+F150</f>
        <v>0</v>
      </c>
      <c r="G133" s="29">
        <f>G134+G140+G141+G150</f>
        <v>0</v>
      </c>
      <c r="H133" s="29">
        <f>H134+H140+H141+H150</f>
        <v>0</v>
      </c>
      <c r="I133" s="29">
        <f>I134+I140+I141+I150</f>
        <v>0</v>
      </c>
      <c r="J133" s="29">
        <f t="shared" ref="J133:L133" si="13">J134+J140+J141+J150</f>
        <v>0</v>
      </c>
      <c r="K133" s="29">
        <f t="shared" si="13"/>
        <v>0</v>
      </c>
      <c r="L133" s="29">
        <f t="shared" si="13"/>
        <v>2346</v>
      </c>
      <c r="M133" s="16"/>
      <c r="N133" s="20"/>
      <c r="O133" s="20"/>
      <c r="P133" s="20"/>
      <c r="Q133" s="20"/>
      <c r="R133" s="20"/>
      <c r="S133" s="20"/>
      <c r="T133" s="20"/>
      <c r="U133" s="20"/>
      <c r="V133" s="20"/>
      <c r="W133" s="20"/>
      <c r="X133" s="20"/>
      <c r="Y133" s="20"/>
      <c r="Z133" s="20"/>
      <c r="AA133" s="20"/>
      <c r="AB133" s="20"/>
      <c r="AC133" s="20"/>
      <c r="AD133" s="20"/>
      <c r="AE133" s="20"/>
      <c r="AF133" s="20">
        <f t="shared" ref="AF133:AI133" si="14">X133-X134-X140-X141</f>
        <v>0</v>
      </c>
      <c r="AG133" s="20">
        <f t="shared" si="14"/>
        <v>0</v>
      </c>
      <c r="AH133" s="20">
        <f t="shared" si="14"/>
        <v>0</v>
      </c>
      <c r="AI133" s="20">
        <f t="shared" si="14"/>
        <v>0</v>
      </c>
    </row>
    <row r="134" spans="1:35" s="2" customFormat="1" ht="141.75">
      <c r="A134" s="9" t="s">
        <v>13</v>
      </c>
      <c r="B134" s="28" t="s">
        <v>14</v>
      </c>
      <c r="C134" s="28"/>
      <c r="D134" s="29">
        <f t="shared" si="9"/>
        <v>922</v>
      </c>
      <c r="E134" s="29">
        <f>SUM(E135:E135)</f>
        <v>922</v>
      </c>
      <c r="F134" s="30">
        <f>SUM(F135:F135)</f>
        <v>0</v>
      </c>
      <c r="G134" s="30">
        <f>SUM(G135:G135)</f>
        <v>0</v>
      </c>
      <c r="H134" s="30">
        <f>SUM(H135:H135)</f>
        <v>0</v>
      </c>
      <c r="I134" s="30">
        <f>SUM(I135:I135)</f>
        <v>0</v>
      </c>
      <c r="J134" s="70"/>
      <c r="K134" s="76"/>
      <c r="L134" s="82">
        <f>SUM(L135:L139)</f>
        <v>922</v>
      </c>
      <c r="M134" s="16"/>
      <c r="N134" s="6"/>
      <c r="O134" s="6"/>
      <c r="P134" s="6"/>
      <c r="Q134" s="6"/>
      <c r="R134" s="6"/>
      <c r="S134" s="6"/>
      <c r="T134" s="6"/>
      <c r="U134" s="6"/>
    </row>
    <row r="135" spans="1:35" s="21" customFormat="1">
      <c r="A135" s="4"/>
      <c r="B135" s="32"/>
      <c r="C135" s="12" t="s">
        <v>40</v>
      </c>
      <c r="D135" s="29">
        <f t="shared" si="9"/>
        <v>922</v>
      </c>
      <c r="E135" s="29">
        <f>SUM(E136:E139)</f>
        <v>922</v>
      </c>
      <c r="F135" s="29"/>
      <c r="G135" s="29"/>
      <c r="H135" s="29"/>
      <c r="I135" s="29"/>
      <c r="J135" s="69"/>
      <c r="K135" s="74"/>
      <c r="L135" s="71"/>
      <c r="M135" s="16"/>
      <c r="N135" s="20"/>
      <c r="O135" s="20"/>
      <c r="P135" s="20"/>
      <c r="Q135" s="20"/>
      <c r="R135" s="20"/>
      <c r="S135" s="20"/>
      <c r="T135" s="20"/>
      <c r="U135" s="20"/>
    </row>
    <row r="136" spans="1:35" s="2" customFormat="1" ht="31.5">
      <c r="A136" s="9"/>
      <c r="B136" s="28"/>
      <c r="C136" s="23" t="s">
        <v>224</v>
      </c>
      <c r="D136" s="30">
        <f t="shared" si="9"/>
        <v>231.5</v>
      </c>
      <c r="E136" s="30">
        <v>231.5</v>
      </c>
      <c r="F136" s="30"/>
      <c r="G136" s="30"/>
      <c r="H136" s="30"/>
      <c r="I136" s="30"/>
      <c r="J136" s="108" t="s">
        <v>139</v>
      </c>
      <c r="K136" s="73" t="s">
        <v>228</v>
      </c>
      <c r="L136" s="71">
        <f>E136</f>
        <v>231.5</v>
      </c>
      <c r="M136" s="16"/>
      <c r="N136" s="6"/>
    </row>
    <row r="137" spans="1:35" s="2" customFormat="1" ht="31.5">
      <c r="A137" s="9"/>
      <c r="B137" s="28"/>
      <c r="C137" s="23" t="s">
        <v>225</v>
      </c>
      <c r="D137" s="30">
        <f t="shared" si="9"/>
        <v>228</v>
      </c>
      <c r="E137" s="30">
        <v>228</v>
      </c>
      <c r="F137" s="30"/>
      <c r="G137" s="30"/>
      <c r="H137" s="30"/>
      <c r="I137" s="30"/>
      <c r="J137" s="108"/>
      <c r="K137" s="115" t="s">
        <v>223</v>
      </c>
      <c r="L137" s="108">
        <f>E137+E138+E139</f>
        <v>690.5</v>
      </c>
      <c r="M137" s="16"/>
      <c r="N137" s="6"/>
    </row>
    <row r="138" spans="1:35" s="2" customFormat="1" ht="31.5">
      <c r="A138" s="9"/>
      <c r="B138" s="28"/>
      <c r="C138" s="23" t="s">
        <v>226</v>
      </c>
      <c r="D138" s="30">
        <f t="shared" si="9"/>
        <v>230.5</v>
      </c>
      <c r="E138" s="30">
        <v>230.5</v>
      </c>
      <c r="F138" s="30"/>
      <c r="G138" s="30"/>
      <c r="H138" s="30"/>
      <c r="I138" s="30"/>
      <c r="J138" s="108"/>
      <c r="K138" s="115"/>
      <c r="L138" s="108"/>
      <c r="M138" s="16"/>
      <c r="N138" s="6"/>
    </row>
    <row r="139" spans="1:35" s="2" customFormat="1" ht="31.5">
      <c r="A139" s="9"/>
      <c r="B139" s="28"/>
      <c r="C139" s="23" t="s">
        <v>227</v>
      </c>
      <c r="D139" s="30">
        <f t="shared" ref="D139:D202" si="15">SUM(E139:I139)</f>
        <v>232</v>
      </c>
      <c r="E139" s="30">
        <v>232</v>
      </c>
      <c r="F139" s="30"/>
      <c r="G139" s="30"/>
      <c r="H139" s="30"/>
      <c r="I139" s="30"/>
      <c r="J139" s="108"/>
      <c r="K139" s="115"/>
      <c r="L139" s="108"/>
      <c r="M139" s="16"/>
      <c r="N139" s="6"/>
    </row>
    <row r="140" spans="1:35" s="2" customFormat="1" ht="94.5">
      <c r="A140" s="9" t="s">
        <v>15</v>
      </c>
      <c r="B140" s="28" t="s">
        <v>16</v>
      </c>
      <c r="C140" s="28"/>
      <c r="D140" s="29">
        <f t="shared" si="15"/>
        <v>0</v>
      </c>
      <c r="E140" s="30"/>
      <c r="F140" s="30"/>
      <c r="G140" s="30"/>
      <c r="H140" s="30"/>
      <c r="I140" s="30"/>
      <c r="J140" s="70"/>
      <c r="K140" s="76"/>
      <c r="L140" s="71"/>
      <c r="M140" s="16"/>
      <c r="N140" s="6"/>
    </row>
    <row r="141" spans="1:35" s="2" customFormat="1" ht="78.75">
      <c r="A141" s="9" t="s">
        <v>17</v>
      </c>
      <c r="B141" s="28" t="s">
        <v>18</v>
      </c>
      <c r="C141" s="28"/>
      <c r="D141" s="29">
        <f>D142+D143+D146</f>
        <v>1424</v>
      </c>
      <c r="E141" s="29">
        <f t="shared" ref="E141:I141" si="16">E142+E143+E146</f>
        <v>1424</v>
      </c>
      <c r="F141" s="29">
        <f t="shared" si="16"/>
        <v>0</v>
      </c>
      <c r="G141" s="29">
        <f t="shared" si="16"/>
        <v>0</v>
      </c>
      <c r="H141" s="29">
        <f t="shared" si="16"/>
        <v>0</v>
      </c>
      <c r="I141" s="29">
        <f t="shared" si="16"/>
        <v>0</v>
      </c>
      <c r="J141" s="70"/>
      <c r="K141" s="74"/>
      <c r="L141" s="82">
        <f>SUM(L142:L149)</f>
        <v>1424</v>
      </c>
      <c r="M141" s="16"/>
      <c r="N141" s="6"/>
      <c r="O141" s="39"/>
      <c r="P141" s="39"/>
      <c r="Q141" s="39"/>
      <c r="R141" s="39"/>
      <c r="S141" s="39"/>
      <c r="T141" s="39"/>
      <c r="U141" s="39"/>
    </row>
    <row r="142" spans="1:35" s="21" customFormat="1" ht="78.75">
      <c r="A142" s="4"/>
      <c r="B142" s="32"/>
      <c r="C142" s="12" t="s">
        <v>140</v>
      </c>
      <c r="D142" s="29">
        <f t="shared" ref="D142" si="17">SUM(E142:I142)</f>
        <v>1000</v>
      </c>
      <c r="E142" s="29">
        <v>1000</v>
      </c>
      <c r="F142" s="29"/>
      <c r="G142" s="29"/>
      <c r="H142" s="29"/>
      <c r="I142" s="29"/>
      <c r="J142" s="80"/>
      <c r="K142" s="74"/>
      <c r="L142" s="71">
        <f>E142</f>
        <v>1000</v>
      </c>
      <c r="M142" s="16"/>
      <c r="N142" s="20"/>
    </row>
    <row r="143" spans="1:35" s="21" customFormat="1">
      <c r="A143" s="4"/>
      <c r="B143" s="32"/>
      <c r="C143" s="12" t="s">
        <v>39</v>
      </c>
      <c r="D143" s="29">
        <f t="shared" si="15"/>
        <v>80</v>
      </c>
      <c r="E143" s="29">
        <f>SUM(E144:E145)</f>
        <v>80</v>
      </c>
      <c r="F143" s="29"/>
      <c r="G143" s="29"/>
      <c r="H143" s="29"/>
      <c r="I143" s="29"/>
      <c r="J143" s="69"/>
      <c r="K143" s="74"/>
      <c r="L143" s="71"/>
      <c r="M143" s="16"/>
      <c r="N143" s="20"/>
    </row>
    <row r="144" spans="1:35" s="2" customFormat="1">
      <c r="A144" s="9"/>
      <c r="B144" s="28"/>
      <c r="C144" s="23" t="s">
        <v>171</v>
      </c>
      <c r="D144" s="30">
        <f t="shared" si="15"/>
        <v>30</v>
      </c>
      <c r="E144" s="30">
        <v>30</v>
      </c>
      <c r="F144" s="30"/>
      <c r="G144" s="30"/>
      <c r="H144" s="30"/>
      <c r="I144" s="30"/>
      <c r="J144" s="70"/>
      <c r="K144" s="75" t="s">
        <v>203</v>
      </c>
      <c r="L144" s="71">
        <f>E144</f>
        <v>30</v>
      </c>
      <c r="M144" s="16"/>
      <c r="N144" s="6"/>
    </row>
    <row r="145" spans="1:24" s="2" customFormat="1">
      <c r="A145" s="9"/>
      <c r="B145" s="28"/>
      <c r="C145" s="23" t="s">
        <v>166</v>
      </c>
      <c r="D145" s="30">
        <f t="shared" si="15"/>
        <v>50</v>
      </c>
      <c r="E145" s="30">
        <v>50</v>
      </c>
      <c r="F145" s="30"/>
      <c r="G145" s="30"/>
      <c r="H145" s="30"/>
      <c r="I145" s="30"/>
      <c r="J145" s="70"/>
      <c r="K145" s="75" t="s">
        <v>177</v>
      </c>
      <c r="L145" s="71">
        <f>E145</f>
        <v>50</v>
      </c>
      <c r="M145" s="16"/>
      <c r="N145" s="6"/>
    </row>
    <row r="146" spans="1:24" s="21" customFormat="1">
      <c r="A146" s="4"/>
      <c r="B146" s="32"/>
      <c r="C146" s="12" t="s">
        <v>40</v>
      </c>
      <c r="D146" s="29">
        <f t="shared" si="15"/>
        <v>344</v>
      </c>
      <c r="E146" s="29">
        <f>SUM(E147:E149)</f>
        <v>344</v>
      </c>
      <c r="F146" s="29"/>
      <c r="G146" s="29"/>
      <c r="H146" s="29"/>
      <c r="I146" s="29"/>
      <c r="J146" s="69"/>
      <c r="K146" s="74"/>
      <c r="L146" s="71"/>
      <c r="M146" s="16"/>
      <c r="N146" s="20"/>
    </row>
    <row r="147" spans="1:24" s="2" customFormat="1">
      <c r="A147" s="9"/>
      <c r="B147" s="28"/>
      <c r="C147" s="23" t="s">
        <v>221</v>
      </c>
      <c r="D147" s="30">
        <f>SUM(E147:I147)</f>
        <v>115</v>
      </c>
      <c r="E147" s="30">
        <v>115</v>
      </c>
      <c r="F147" s="30"/>
      <c r="G147" s="30"/>
      <c r="H147" s="30"/>
      <c r="I147" s="30"/>
      <c r="J147" s="70"/>
      <c r="K147" s="115" t="s">
        <v>223</v>
      </c>
      <c r="L147" s="108">
        <f>E147+E148+E149</f>
        <v>344</v>
      </c>
      <c r="M147" s="16"/>
      <c r="N147" s="6"/>
    </row>
    <row r="148" spans="1:24" s="2" customFormat="1">
      <c r="A148" s="9"/>
      <c r="B148" s="28"/>
      <c r="C148" s="23" t="s">
        <v>229</v>
      </c>
      <c r="D148" s="30">
        <f>SUM(E148:I148)</f>
        <v>114</v>
      </c>
      <c r="E148" s="30">
        <v>114</v>
      </c>
      <c r="F148" s="30"/>
      <c r="G148" s="30"/>
      <c r="H148" s="30"/>
      <c r="I148" s="30"/>
      <c r="J148" s="70"/>
      <c r="K148" s="115"/>
      <c r="L148" s="108"/>
      <c r="M148" s="16"/>
      <c r="N148" s="6"/>
    </row>
    <row r="149" spans="1:24" s="2" customFormat="1">
      <c r="A149" s="9"/>
      <c r="B149" s="28"/>
      <c r="C149" s="23" t="s">
        <v>222</v>
      </c>
      <c r="D149" s="30">
        <f>SUM(E149:I149)</f>
        <v>115</v>
      </c>
      <c r="E149" s="30">
        <v>115</v>
      </c>
      <c r="F149" s="30"/>
      <c r="G149" s="30"/>
      <c r="H149" s="30"/>
      <c r="I149" s="30"/>
      <c r="J149" s="70"/>
      <c r="K149" s="115"/>
      <c r="L149" s="108"/>
      <c r="M149" s="16"/>
      <c r="N149" s="6"/>
    </row>
    <row r="150" spans="1:24" s="2" customFormat="1" ht="78.75" hidden="1">
      <c r="A150" s="9" t="s">
        <v>19</v>
      </c>
      <c r="B150" s="28" t="s">
        <v>20</v>
      </c>
      <c r="C150" s="28"/>
      <c r="D150" s="29">
        <f t="shared" si="15"/>
        <v>0</v>
      </c>
      <c r="E150" s="30">
        <f>SUM(E151:E155)</f>
        <v>0</v>
      </c>
      <c r="F150" s="30">
        <f t="shared" ref="F150:I150" si="18">SUM(F151:F155)</f>
        <v>0</v>
      </c>
      <c r="G150" s="30">
        <f t="shared" si="18"/>
        <v>0</v>
      </c>
      <c r="H150" s="30">
        <f t="shared" si="18"/>
        <v>0</v>
      </c>
      <c r="I150" s="30">
        <f t="shared" si="18"/>
        <v>0</v>
      </c>
      <c r="J150" s="70"/>
      <c r="K150" s="76"/>
      <c r="L150" s="71"/>
      <c r="M150" s="16"/>
      <c r="N150" s="6"/>
    </row>
    <row r="151" spans="1:24" s="2" customFormat="1" ht="31.5" hidden="1">
      <c r="A151" s="9"/>
      <c r="B151" s="28"/>
      <c r="C151" s="12" t="s">
        <v>38</v>
      </c>
      <c r="D151" s="29">
        <f t="shared" si="15"/>
        <v>0</v>
      </c>
      <c r="E151" s="30"/>
      <c r="F151" s="30"/>
      <c r="G151" s="30"/>
      <c r="H151" s="30"/>
      <c r="I151" s="30"/>
      <c r="J151" s="70"/>
      <c r="K151" s="76"/>
      <c r="L151" s="71"/>
      <c r="M151" s="16"/>
      <c r="N151" s="6"/>
    </row>
    <row r="152" spans="1:24" s="2" customFormat="1" hidden="1">
      <c r="A152" s="9"/>
      <c r="B152" s="28"/>
      <c r="C152" s="40" t="s">
        <v>41</v>
      </c>
      <c r="D152" s="29">
        <f t="shared" si="15"/>
        <v>0</v>
      </c>
      <c r="E152" s="30"/>
      <c r="F152" s="30"/>
      <c r="G152" s="30"/>
      <c r="H152" s="30"/>
      <c r="I152" s="30"/>
      <c r="J152" s="70"/>
      <c r="K152" s="76"/>
      <c r="L152" s="71"/>
      <c r="M152" s="16"/>
      <c r="N152" s="6"/>
    </row>
    <row r="153" spans="1:24" s="2" customFormat="1" hidden="1">
      <c r="A153" s="9"/>
      <c r="B153" s="28"/>
      <c r="C153" s="40" t="s">
        <v>39</v>
      </c>
      <c r="D153" s="29">
        <f t="shared" si="15"/>
        <v>0</v>
      </c>
      <c r="E153" s="30"/>
      <c r="F153" s="30"/>
      <c r="G153" s="30"/>
      <c r="H153" s="30"/>
      <c r="I153" s="30"/>
      <c r="J153" s="70"/>
      <c r="K153" s="76"/>
      <c r="L153" s="71"/>
      <c r="M153" s="16"/>
      <c r="N153" s="6"/>
    </row>
    <row r="154" spans="1:24" s="2" customFormat="1" hidden="1">
      <c r="A154" s="9"/>
      <c r="B154" s="28"/>
      <c r="C154" s="40" t="s">
        <v>42</v>
      </c>
      <c r="D154" s="29">
        <f t="shared" si="15"/>
        <v>0</v>
      </c>
      <c r="E154" s="30"/>
      <c r="F154" s="30"/>
      <c r="G154" s="30"/>
      <c r="H154" s="30"/>
      <c r="I154" s="30"/>
      <c r="J154" s="70"/>
      <c r="K154" s="76"/>
      <c r="L154" s="71"/>
      <c r="M154" s="16"/>
      <c r="N154" s="6"/>
    </row>
    <row r="155" spans="1:24" s="2" customFormat="1" hidden="1">
      <c r="A155" s="9"/>
      <c r="B155" s="28"/>
      <c r="C155" s="40" t="s">
        <v>40</v>
      </c>
      <c r="D155" s="29">
        <f t="shared" si="15"/>
        <v>0</v>
      </c>
      <c r="E155" s="30"/>
      <c r="F155" s="30"/>
      <c r="G155" s="30"/>
      <c r="H155" s="30"/>
      <c r="I155" s="30"/>
      <c r="J155" s="70"/>
      <c r="K155" s="76"/>
      <c r="L155" s="71"/>
      <c r="M155" s="16"/>
      <c r="N155" s="6"/>
    </row>
    <row r="156" spans="1:24" s="21" customFormat="1" ht="94.5">
      <c r="A156" s="4">
        <v>6</v>
      </c>
      <c r="B156" s="12" t="s">
        <v>62</v>
      </c>
      <c r="C156" s="12"/>
      <c r="D156" s="29">
        <f t="shared" si="15"/>
        <v>6385</v>
      </c>
      <c r="E156" s="29">
        <f>SUM(E157:E181)</f>
        <v>0</v>
      </c>
      <c r="F156" s="29">
        <f>SUM(F157:F181)</f>
        <v>0</v>
      </c>
      <c r="G156" s="29">
        <f>G157+G158+G160+G181</f>
        <v>6385</v>
      </c>
      <c r="H156" s="29">
        <f>SUM(H157:H181)</f>
        <v>0</v>
      </c>
      <c r="I156" s="29">
        <f>SUM(I157:I181)</f>
        <v>0</v>
      </c>
      <c r="J156" s="69"/>
      <c r="K156" s="74"/>
      <c r="L156" s="82">
        <f>SUM(L157:L184)</f>
        <v>6385</v>
      </c>
      <c r="M156" s="16"/>
      <c r="N156" s="20"/>
      <c r="O156" s="41"/>
      <c r="P156" s="41"/>
      <c r="Q156" s="41"/>
      <c r="R156" s="41"/>
      <c r="S156" s="41"/>
      <c r="T156" s="41"/>
      <c r="U156" s="41"/>
      <c r="V156" s="41"/>
      <c r="W156" s="41"/>
      <c r="X156" s="41"/>
    </row>
    <row r="157" spans="1:24" s="21" customFormat="1" ht="31.5">
      <c r="A157" s="4"/>
      <c r="B157" s="12"/>
      <c r="C157" s="12" t="s">
        <v>44</v>
      </c>
      <c r="D157" s="29">
        <f t="shared" si="15"/>
        <v>868</v>
      </c>
      <c r="E157" s="29"/>
      <c r="F157" s="29"/>
      <c r="G157" s="29">
        <v>868</v>
      </c>
      <c r="H157" s="29"/>
      <c r="I157" s="29"/>
      <c r="J157" s="69"/>
      <c r="K157" s="74"/>
      <c r="L157" s="71">
        <f>G157</f>
        <v>868</v>
      </c>
      <c r="M157" s="16"/>
      <c r="N157" s="20"/>
    </row>
    <row r="158" spans="1:24" s="21" customFormat="1">
      <c r="A158" s="4"/>
      <c r="B158" s="12"/>
      <c r="C158" s="12" t="s">
        <v>43</v>
      </c>
      <c r="D158" s="29">
        <f t="shared" si="15"/>
        <v>85</v>
      </c>
      <c r="E158" s="29"/>
      <c r="F158" s="29"/>
      <c r="G158" s="29">
        <f>G159</f>
        <v>85</v>
      </c>
      <c r="H158" s="29"/>
      <c r="I158" s="29"/>
      <c r="J158" s="69"/>
      <c r="K158" s="74"/>
      <c r="L158" s="71"/>
      <c r="M158" s="16"/>
      <c r="N158" s="20"/>
    </row>
    <row r="159" spans="1:24" s="2" customFormat="1">
      <c r="A159" s="9"/>
      <c r="B159" s="12"/>
      <c r="C159" s="23" t="s">
        <v>230</v>
      </c>
      <c r="D159" s="30">
        <f t="shared" si="15"/>
        <v>85</v>
      </c>
      <c r="E159" s="30"/>
      <c r="F159" s="30"/>
      <c r="G159" s="30">
        <v>85</v>
      </c>
      <c r="H159" s="30"/>
      <c r="I159" s="30"/>
      <c r="J159" s="70"/>
      <c r="K159" s="73" t="s">
        <v>210</v>
      </c>
      <c r="L159" s="71">
        <f>G159</f>
        <v>85</v>
      </c>
      <c r="M159" s="16"/>
      <c r="N159" s="6"/>
    </row>
    <row r="160" spans="1:24" s="21" customFormat="1">
      <c r="A160" s="4"/>
      <c r="B160" s="12"/>
      <c r="C160" s="12" t="s">
        <v>39</v>
      </c>
      <c r="D160" s="29">
        <f t="shared" si="15"/>
        <v>4714</v>
      </c>
      <c r="E160" s="29"/>
      <c r="F160" s="29"/>
      <c r="G160" s="29">
        <f>SUM(G161:G180)</f>
        <v>4714</v>
      </c>
      <c r="H160" s="29"/>
      <c r="I160" s="29"/>
      <c r="J160" s="69"/>
      <c r="K160" s="74"/>
      <c r="L160" s="71"/>
      <c r="M160" s="16"/>
      <c r="N160" s="20"/>
    </row>
    <row r="161" spans="1:14" s="21" customFormat="1">
      <c r="A161" s="4"/>
      <c r="B161" s="12"/>
      <c r="C161" s="23" t="s">
        <v>165</v>
      </c>
      <c r="D161" s="30">
        <f t="shared" si="15"/>
        <v>50</v>
      </c>
      <c r="E161" s="29"/>
      <c r="F161" s="29"/>
      <c r="G161" s="35">
        <v>50</v>
      </c>
      <c r="H161" s="29"/>
      <c r="I161" s="29"/>
      <c r="J161" s="69"/>
      <c r="K161" s="114" t="s">
        <v>177</v>
      </c>
      <c r="L161" s="108">
        <f>G161+G162+G163+G164</f>
        <v>725</v>
      </c>
      <c r="M161" s="16"/>
      <c r="N161" s="20"/>
    </row>
    <row r="162" spans="1:14" s="21" customFormat="1">
      <c r="A162" s="4"/>
      <c r="B162" s="12"/>
      <c r="C162" s="23" t="s">
        <v>231</v>
      </c>
      <c r="D162" s="30">
        <f>SUM(E162:I162)</f>
        <v>375</v>
      </c>
      <c r="E162" s="29"/>
      <c r="F162" s="29"/>
      <c r="G162" s="35">
        <v>375</v>
      </c>
      <c r="H162" s="29"/>
      <c r="I162" s="29"/>
      <c r="J162" s="69"/>
      <c r="K162" s="114"/>
      <c r="L162" s="108"/>
      <c r="M162" s="16"/>
      <c r="N162" s="20"/>
    </row>
    <row r="163" spans="1:14" s="21" customFormat="1">
      <c r="A163" s="4"/>
      <c r="B163" s="12"/>
      <c r="C163" s="23" t="s">
        <v>232</v>
      </c>
      <c r="D163" s="30">
        <f>SUM(E163:I163)</f>
        <v>250</v>
      </c>
      <c r="E163" s="29"/>
      <c r="F163" s="29"/>
      <c r="G163" s="35">
        <v>250</v>
      </c>
      <c r="H163" s="29"/>
      <c r="I163" s="29"/>
      <c r="J163" s="69"/>
      <c r="K163" s="114"/>
      <c r="L163" s="108"/>
      <c r="M163" s="16"/>
      <c r="N163" s="20"/>
    </row>
    <row r="164" spans="1:14" s="21" customFormat="1">
      <c r="A164" s="4"/>
      <c r="B164" s="12"/>
      <c r="C164" s="23" t="s">
        <v>220</v>
      </c>
      <c r="D164" s="30">
        <f>SUM(E164:I164)</f>
        <v>50</v>
      </c>
      <c r="E164" s="29"/>
      <c r="F164" s="29"/>
      <c r="G164" s="35">
        <v>50</v>
      </c>
      <c r="H164" s="29"/>
      <c r="I164" s="29"/>
      <c r="J164" s="69"/>
      <c r="K164" s="114"/>
      <c r="L164" s="108"/>
      <c r="M164" s="16"/>
      <c r="N164" s="20"/>
    </row>
    <row r="165" spans="1:14" s="21" customFormat="1">
      <c r="A165" s="4"/>
      <c r="B165" s="12"/>
      <c r="C165" s="23" t="s">
        <v>170</v>
      </c>
      <c r="D165" s="30">
        <f t="shared" si="15"/>
        <v>150</v>
      </c>
      <c r="E165" s="29"/>
      <c r="F165" s="29"/>
      <c r="G165" s="35">
        <v>150</v>
      </c>
      <c r="H165" s="29"/>
      <c r="I165" s="29"/>
      <c r="J165" s="69"/>
      <c r="K165" s="114" t="s">
        <v>178</v>
      </c>
      <c r="L165" s="108">
        <f>G165+G166+G167</f>
        <v>300</v>
      </c>
      <c r="M165" s="16"/>
      <c r="N165" s="20"/>
    </row>
    <row r="166" spans="1:14" s="21" customFormat="1">
      <c r="A166" s="4"/>
      <c r="B166" s="12"/>
      <c r="C166" s="23" t="s">
        <v>198</v>
      </c>
      <c r="D166" s="30">
        <f>SUM(E166:I166)</f>
        <v>100</v>
      </c>
      <c r="E166" s="29"/>
      <c r="F166" s="29"/>
      <c r="G166" s="35">
        <v>100</v>
      </c>
      <c r="H166" s="29"/>
      <c r="I166" s="29"/>
      <c r="J166" s="69"/>
      <c r="K166" s="114"/>
      <c r="L166" s="108"/>
      <c r="M166" s="16"/>
      <c r="N166" s="20"/>
    </row>
    <row r="167" spans="1:14" s="21" customFormat="1">
      <c r="A167" s="4"/>
      <c r="B167" s="12"/>
      <c r="C167" s="23" t="s">
        <v>169</v>
      </c>
      <c r="D167" s="30">
        <f>SUM(E167:I167)</f>
        <v>50</v>
      </c>
      <c r="E167" s="29"/>
      <c r="F167" s="29"/>
      <c r="G167" s="35">
        <v>50</v>
      </c>
      <c r="H167" s="29"/>
      <c r="I167" s="29"/>
      <c r="J167" s="69"/>
      <c r="K167" s="114"/>
      <c r="L167" s="108"/>
      <c r="M167" s="16"/>
      <c r="N167" s="20"/>
    </row>
    <row r="168" spans="1:14" s="21" customFormat="1">
      <c r="A168" s="4"/>
      <c r="B168" s="12"/>
      <c r="C168" s="23" t="s">
        <v>202</v>
      </c>
      <c r="D168" s="30">
        <f>SUM(E168:I168)</f>
        <v>295</v>
      </c>
      <c r="E168" s="29"/>
      <c r="F168" s="29"/>
      <c r="G168" s="35">
        <v>295</v>
      </c>
      <c r="H168" s="29"/>
      <c r="I168" s="29"/>
      <c r="J168" s="69"/>
      <c r="K168" s="114" t="s">
        <v>233</v>
      </c>
      <c r="L168" s="108">
        <f>G168+G169</f>
        <v>445</v>
      </c>
      <c r="M168" s="16"/>
      <c r="N168" s="20"/>
    </row>
    <row r="169" spans="1:14" s="21" customFormat="1">
      <c r="A169" s="4"/>
      <c r="B169" s="12"/>
      <c r="C169" s="23" t="s">
        <v>233</v>
      </c>
      <c r="D169" s="30">
        <f t="shared" si="15"/>
        <v>150</v>
      </c>
      <c r="E169" s="29"/>
      <c r="F169" s="29"/>
      <c r="G169" s="35">
        <v>150</v>
      </c>
      <c r="H169" s="29"/>
      <c r="I169" s="29"/>
      <c r="J169" s="69"/>
      <c r="K169" s="114"/>
      <c r="L169" s="108"/>
      <c r="M169" s="16"/>
      <c r="N169" s="20"/>
    </row>
    <row r="170" spans="1:14" s="21" customFormat="1">
      <c r="A170" s="4"/>
      <c r="B170" s="12"/>
      <c r="C170" s="23" t="s">
        <v>234</v>
      </c>
      <c r="D170" s="30">
        <f t="shared" si="15"/>
        <v>464</v>
      </c>
      <c r="E170" s="29"/>
      <c r="F170" s="29"/>
      <c r="G170" s="35">
        <v>464</v>
      </c>
      <c r="H170" s="29"/>
      <c r="I170" s="29"/>
      <c r="J170" s="69"/>
      <c r="K170" s="114" t="s">
        <v>234</v>
      </c>
      <c r="L170" s="108">
        <f>G170+G171+G172</f>
        <v>1099</v>
      </c>
      <c r="M170" s="16"/>
      <c r="N170" s="20"/>
    </row>
    <row r="171" spans="1:14" s="21" customFormat="1">
      <c r="A171" s="4"/>
      <c r="B171" s="12"/>
      <c r="C171" s="23" t="s">
        <v>235</v>
      </c>
      <c r="D171" s="30">
        <f t="shared" si="15"/>
        <v>340</v>
      </c>
      <c r="E171" s="29"/>
      <c r="F171" s="29"/>
      <c r="G171" s="35">
        <v>340</v>
      </c>
      <c r="H171" s="29"/>
      <c r="I171" s="29"/>
      <c r="J171" s="69"/>
      <c r="K171" s="114"/>
      <c r="L171" s="108"/>
      <c r="M171" s="16"/>
      <c r="N171" s="20"/>
    </row>
    <row r="172" spans="1:14" s="21" customFormat="1">
      <c r="A172" s="4"/>
      <c r="B172" s="12"/>
      <c r="C172" s="23" t="s">
        <v>171</v>
      </c>
      <c r="D172" s="30">
        <f t="shared" si="15"/>
        <v>295</v>
      </c>
      <c r="E172" s="29"/>
      <c r="F172" s="29"/>
      <c r="G172" s="35">
        <v>295</v>
      </c>
      <c r="H172" s="29"/>
      <c r="I172" s="29"/>
      <c r="J172" s="69"/>
      <c r="K172" s="114"/>
      <c r="L172" s="108"/>
      <c r="M172" s="16"/>
      <c r="N172" s="20"/>
    </row>
    <row r="173" spans="1:14" s="21" customFormat="1">
      <c r="A173" s="4"/>
      <c r="B173" s="12"/>
      <c r="C173" s="23" t="s">
        <v>236</v>
      </c>
      <c r="D173" s="30">
        <f t="shared" si="15"/>
        <v>150</v>
      </c>
      <c r="E173" s="29"/>
      <c r="F173" s="29"/>
      <c r="G173" s="35">
        <v>150</v>
      </c>
      <c r="H173" s="29"/>
      <c r="I173" s="29"/>
      <c r="J173" s="69"/>
      <c r="K173" s="114" t="s">
        <v>179</v>
      </c>
      <c r="L173" s="108">
        <f>G173+G174+G175</f>
        <v>785</v>
      </c>
      <c r="M173" s="16"/>
      <c r="N173" s="20"/>
    </row>
    <row r="174" spans="1:14" s="21" customFormat="1">
      <c r="A174" s="4"/>
      <c r="B174" s="12"/>
      <c r="C174" s="23" t="s">
        <v>179</v>
      </c>
      <c r="D174" s="30">
        <f t="shared" si="15"/>
        <v>295</v>
      </c>
      <c r="E174" s="29"/>
      <c r="F174" s="29"/>
      <c r="G174" s="35">
        <v>295</v>
      </c>
      <c r="H174" s="29"/>
      <c r="I174" s="29"/>
      <c r="J174" s="69"/>
      <c r="K174" s="114"/>
      <c r="L174" s="108"/>
      <c r="M174" s="16"/>
      <c r="N174" s="20"/>
    </row>
    <row r="175" spans="1:14" s="21" customFormat="1">
      <c r="A175" s="4"/>
      <c r="B175" s="12"/>
      <c r="C175" s="23" t="s">
        <v>204</v>
      </c>
      <c r="D175" s="30">
        <f t="shared" si="15"/>
        <v>340</v>
      </c>
      <c r="E175" s="29"/>
      <c r="F175" s="29"/>
      <c r="G175" s="35">
        <v>340</v>
      </c>
      <c r="H175" s="29"/>
      <c r="I175" s="29"/>
      <c r="J175" s="69"/>
      <c r="K175" s="114"/>
      <c r="L175" s="108"/>
      <c r="M175" s="16"/>
      <c r="N175" s="20"/>
    </row>
    <row r="176" spans="1:14" s="21" customFormat="1">
      <c r="A176" s="4"/>
      <c r="B176" s="12"/>
      <c r="C176" s="23" t="s">
        <v>207</v>
      </c>
      <c r="D176" s="30">
        <f t="shared" si="15"/>
        <v>200</v>
      </c>
      <c r="E176" s="29"/>
      <c r="F176" s="29"/>
      <c r="G176" s="35">
        <v>200</v>
      </c>
      <c r="H176" s="29"/>
      <c r="I176" s="29"/>
      <c r="J176" s="69"/>
      <c r="K176" s="114" t="s">
        <v>208</v>
      </c>
      <c r="L176" s="108">
        <f>G176+G177</f>
        <v>440</v>
      </c>
      <c r="M176" s="16"/>
      <c r="N176" s="20"/>
    </row>
    <row r="177" spans="1:24" s="21" customFormat="1">
      <c r="A177" s="4"/>
      <c r="B177" s="12"/>
      <c r="C177" s="23" t="s">
        <v>208</v>
      </c>
      <c r="D177" s="30">
        <f>SUM(E177:I177)</f>
        <v>240</v>
      </c>
      <c r="E177" s="29"/>
      <c r="F177" s="29"/>
      <c r="G177" s="35">
        <v>240</v>
      </c>
      <c r="H177" s="29"/>
      <c r="I177" s="29"/>
      <c r="J177" s="69"/>
      <c r="K177" s="114"/>
      <c r="L177" s="108"/>
      <c r="M177" s="16"/>
      <c r="N177" s="20"/>
    </row>
    <row r="178" spans="1:24" s="21" customFormat="1">
      <c r="A178" s="4"/>
      <c r="B178" s="12"/>
      <c r="C178" s="23" t="s">
        <v>237</v>
      </c>
      <c r="D178" s="30">
        <f t="shared" si="15"/>
        <v>250</v>
      </c>
      <c r="E178" s="29"/>
      <c r="F178" s="29"/>
      <c r="G178" s="35">
        <v>250</v>
      </c>
      <c r="H178" s="29"/>
      <c r="I178" s="29"/>
      <c r="J178" s="69"/>
      <c r="K178" s="114" t="s">
        <v>176</v>
      </c>
      <c r="L178" s="108">
        <f>G178+G179+G180</f>
        <v>920</v>
      </c>
      <c r="M178" s="16"/>
      <c r="N178" s="20"/>
    </row>
    <row r="179" spans="1:24" s="21" customFormat="1">
      <c r="A179" s="4"/>
      <c r="B179" s="12"/>
      <c r="C179" s="23" t="s">
        <v>176</v>
      </c>
      <c r="D179" s="30">
        <f t="shared" si="15"/>
        <v>375</v>
      </c>
      <c r="E179" s="29"/>
      <c r="F179" s="29"/>
      <c r="G179" s="35">
        <v>375</v>
      </c>
      <c r="H179" s="29"/>
      <c r="I179" s="29"/>
      <c r="J179" s="69"/>
      <c r="K179" s="114"/>
      <c r="L179" s="108"/>
      <c r="M179" s="16"/>
      <c r="N179" s="20"/>
    </row>
    <row r="180" spans="1:24" s="21" customFormat="1">
      <c r="A180" s="4"/>
      <c r="B180" s="12"/>
      <c r="C180" s="23" t="s">
        <v>206</v>
      </c>
      <c r="D180" s="30">
        <f t="shared" si="15"/>
        <v>295</v>
      </c>
      <c r="E180" s="29"/>
      <c r="F180" s="29"/>
      <c r="G180" s="35">
        <v>295</v>
      </c>
      <c r="H180" s="29"/>
      <c r="I180" s="29"/>
      <c r="J180" s="69"/>
      <c r="K180" s="114"/>
      <c r="L180" s="108"/>
      <c r="M180" s="16"/>
      <c r="N180" s="20"/>
    </row>
    <row r="181" spans="1:24" s="21" customFormat="1">
      <c r="A181" s="4"/>
      <c r="B181" s="12"/>
      <c r="C181" s="12" t="s">
        <v>40</v>
      </c>
      <c r="D181" s="29">
        <f t="shared" si="15"/>
        <v>718</v>
      </c>
      <c r="E181" s="29"/>
      <c r="F181" s="29"/>
      <c r="G181" s="29">
        <f>SUM(G182:G184)</f>
        <v>718</v>
      </c>
      <c r="H181" s="29"/>
      <c r="I181" s="29"/>
      <c r="J181" s="69"/>
      <c r="K181" s="74"/>
      <c r="L181" s="71"/>
      <c r="M181" s="16"/>
      <c r="N181" s="20"/>
    </row>
    <row r="182" spans="1:24" s="21" customFormat="1">
      <c r="A182" s="4"/>
      <c r="B182" s="12"/>
      <c r="C182" s="23" t="s">
        <v>221</v>
      </c>
      <c r="D182" s="30">
        <f t="shared" si="15"/>
        <v>340</v>
      </c>
      <c r="E182" s="29"/>
      <c r="F182" s="29"/>
      <c r="G182" s="35">
        <v>340</v>
      </c>
      <c r="H182" s="29"/>
      <c r="I182" s="29"/>
      <c r="J182" s="69"/>
      <c r="K182" s="115" t="s">
        <v>223</v>
      </c>
      <c r="L182" s="108">
        <f>G182+G183+G184</f>
        <v>718</v>
      </c>
      <c r="M182" s="16"/>
      <c r="N182" s="20"/>
    </row>
    <row r="183" spans="1:24" s="21" customFormat="1">
      <c r="A183" s="4"/>
      <c r="B183" s="12"/>
      <c r="C183" s="23" t="s">
        <v>229</v>
      </c>
      <c r="D183" s="30">
        <f t="shared" si="15"/>
        <v>189</v>
      </c>
      <c r="E183" s="29"/>
      <c r="F183" s="29"/>
      <c r="G183" s="35">
        <v>189</v>
      </c>
      <c r="H183" s="29"/>
      <c r="I183" s="29"/>
      <c r="J183" s="69"/>
      <c r="K183" s="115"/>
      <c r="L183" s="108"/>
      <c r="M183" s="16"/>
      <c r="N183" s="20"/>
    </row>
    <row r="184" spans="1:24" s="21" customFormat="1">
      <c r="A184" s="4"/>
      <c r="B184" s="12"/>
      <c r="C184" s="23" t="s">
        <v>238</v>
      </c>
      <c r="D184" s="30">
        <f t="shared" si="15"/>
        <v>189</v>
      </c>
      <c r="E184" s="29"/>
      <c r="F184" s="29"/>
      <c r="G184" s="35">
        <v>189</v>
      </c>
      <c r="H184" s="29"/>
      <c r="I184" s="29"/>
      <c r="J184" s="69"/>
      <c r="K184" s="115"/>
      <c r="L184" s="108"/>
      <c r="M184" s="16"/>
      <c r="N184" s="20"/>
    </row>
    <row r="185" spans="1:24" s="21" customFormat="1" ht="110.25">
      <c r="A185" s="4">
        <v>7</v>
      </c>
      <c r="B185" s="12" t="s">
        <v>34</v>
      </c>
      <c r="C185" s="12"/>
      <c r="D185" s="29">
        <f t="shared" si="15"/>
        <v>4209</v>
      </c>
      <c r="E185" s="29">
        <f>E186</f>
        <v>0</v>
      </c>
      <c r="F185" s="29">
        <f t="shared" ref="F185:I185" si="19">F186</f>
        <v>4209</v>
      </c>
      <c r="G185" s="29">
        <f t="shared" si="19"/>
        <v>0</v>
      </c>
      <c r="H185" s="29">
        <f t="shared" si="19"/>
        <v>0</v>
      </c>
      <c r="I185" s="29">
        <f t="shared" si="19"/>
        <v>0</v>
      </c>
      <c r="J185" s="69"/>
      <c r="K185" s="74"/>
      <c r="L185" s="82">
        <f>L186</f>
        <v>4209</v>
      </c>
      <c r="M185" s="16"/>
      <c r="N185" s="20"/>
    </row>
    <row r="186" spans="1:24" s="2" customFormat="1">
      <c r="A186" s="9"/>
      <c r="B186" s="12"/>
      <c r="C186" s="40" t="s">
        <v>35</v>
      </c>
      <c r="D186" s="30">
        <f t="shared" si="15"/>
        <v>4209</v>
      </c>
      <c r="E186" s="30"/>
      <c r="F186" s="30">
        <v>4209</v>
      </c>
      <c r="G186" s="30"/>
      <c r="H186" s="30"/>
      <c r="I186" s="30"/>
      <c r="J186" s="70"/>
      <c r="K186" s="76"/>
      <c r="L186" s="71">
        <f>F186</f>
        <v>4209</v>
      </c>
      <c r="M186" s="16"/>
      <c r="N186" s="6"/>
    </row>
    <row r="187" spans="1:24" s="21" customFormat="1" ht="78.75">
      <c r="A187" s="4">
        <v>8</v>
      </c>
      <c r="B187" s="12" t="s">
        <v>63</v>
      </c>
      <c r="C187" s="12"/>
      <c r="D187" s="29">
        <f t="shared" si="15"/>
        <v>5789</v>
      </c>
      <c r="E187" s="29">
        <f>SUM(E188:E225)</f>
        <v>0</v>
      </c>
      <c r="F187" s="29">
        <f>SUM(F188:F225)</f>
        <v>0</v>
      </c>
      <c r="G187" s="29">
        <f>SUM(G188:G225)</f>
        <v>0</v>
      </c>
      <c r="H187" s="29">
        <f>SUM(H188:H225)</f>
        <v>0</v>
      </c>
      <c r="I187" s="29">
        <f>I188+I189+I191+I204+I225</f>
        <v>5789</v>
      </c>
      <c r="J187" s="69"/>
      <c r="K187" s="74"/>
      <c r="L187" s="82">
        <f>SUM(L188:L228)</f>
        <v>5789</v>
      </c>
      <c r="M187" s="16"/>
      <c r="N187" s="20"/>
      <c r="O187" s="41"/>
      <c r="P187" s="41"/>
      <c r="Q187" s="41"/>
      <c r="R187" s="41"/>
      <c r="S187" s="41"/>
      <c r="T187" s="41"/>
      <c r="U187" s="41"/>
      <c r="V187" s="41"/>
      <c r="W187" s="41"/>
      <c r="X187" s="41"/>
    </row>
    <row r="188" spans="1:24" s="21" customFormat="1" ht="31.5">
      <c r="A188" s="4"/>
      <c r="B188" s="12"/>
      <c r="C188" s="12" t="s">
        <v>36</v>
      </c>
      <c r="D188" s="29">
        <f t="shared" si="15"/>
        <v>2476</v>
      </c>
      <c r="E188" s="29"/>
      <c r="F188" s="29"/>
      <c r="G188" s="29"/>
      <c r="H188" s="29"/>
      <c r="I188" s="29">
        <v>2476</v>
      </c>
      <c r="J188" s="69"/>
      <c r="K188" s="74"/>
      <c r="L188" s="71">
        <f>I188</f>
        <v>2476</v>
      </c>
      <c r="M188" s="16"/>
      <c r="N188" s="20"/>
    </row>
    <row r="189" spans="1:24" s="21" customFormat="1">
      <c r="A189" s="4"/>
      <c r="B189" s="12"/>
      <c r="C189" s="12" t="s">
        <v>43</v>
      </c>
      <c r="D189" s="29">
        <f t="shared" si="15"/>
        <v>21</v>
      </c>
      <c r="E189" s="29"/>
      <c r="F189" s="29"/>
      <c r="G189" s="29"/>
      <c r="H189" s="29"/>
      <c r="I189" s="29">
        <f>I190</f>
        <v>21</v>
      </c>
      <c r="J189" s="69"/>
      <c r="K189" s="74"/>
      <c r="L189" s="71"/>
      <c r="M189" s="16"/>
      <c r="N189" s="20"/>
    </row>
    <row r="190" spans="1:24" s="2" customFormat="1">
      <c r="A190" s="9"/>
      <c r="B190" s="12"/>
      <c r="C190" s="23" t="s">
        <v>239</v>
      </c>
      <c r="D190" s="30">
        <f t="shared" si="15"/>
        <v>21</v>
      </c>
      <c r="E190" s="30"/>
      <c r="F190" s="30"/>
      <c r="G190" s="30"/>
      <c r="H190" s="30"/>
      <c r="I190" s="35">
        <v>21</v>
      </c>
      <c r="J190" s="70"/>
      <c r="K190" s="73" t="s">
        <v>210</v>
      </c>
      <c r="L190" s="71">
        <f>I190</f>
        <v>21</v>
      </c>
      <c r="M190" s="16"/>
      <c r="N190" s="6"/>
    </row>
    <row r="191" spans="1:24" s="21" customFormat="1">
      <c r="A191" s="4"/>
      <c r="B191" s="12"/>
      <c r="C191" s="12" t="s">
        <v>41</v>
      </c>
      <c r="D191" s="29">
        <f t="shared" si="15"/>
        <v>1272</v>
      </c>
      <c r="E191" s="29"/>
      <c r="F191" s="29"/>
      <c r="G191" s="29"/>
      <c r="H191" s="29"/>
      <c r="I191" s="29">
        <f>SUM(I192:I203)</f>
        <v>1272</v>
      </c>
      <c r="J191" s="69"/>
      <c r="K191" s="74"/>
      <c r="L191" s="71"/>
      <c r="M191" s="16"/>
      <c r="N191" s="20"/>
    </row>
    <row r="192" spans="1:24" s="21" customFormat="1">
      <c r="A192" s="4"/>
      <c r="B192" s="12"/>
      <c r="C192" s="23" t="s">
        <v>240</v>
      </c>
      <c r="D192" s="30">
        <f t="shared" si="15"/>
        <v>120</v>
      </c>
      <c r="E192" s="29"/>
      <c r="F192" s="29"/>
      <c r="G192" s="29"/>
      <c r="H192" s="29"/>
      <c r="I192" s="35">
        <v>120</v>
      </c>
      <c r="J192" s="69"/>
      <c r="K192" s="115" t="s">
        <v>186</v>
      </c>
      <c r="L192" s="108">
        <f>I192+I193</f>
        <v>260</v>
      </c>
      <c r="M192" s="16"/>
      <c r="N192" s="20"/>
    </row>
    <row r="193" spans="1:14" s="21" customFormat="1">
      <c r="A193" s="4"/>
      <c r="B193" s="12"/>
      <c r="C193" s="23" t="s">
        <v>241</v>
      </c>
      <c r="D193" s="30">
        <f t="shared" si="15"/>
        <v>140</v>
      </c>
      <c r="E193" s="29"/>
      <c r="F193" s="29"/>
      <c r="G193" s="29"/>
      <c r="H193" s="29"/>
      <c r="I193" s="35">
        <v>140</v>
      </c>
      <c r="J193" s="69"/>
      <c r="K193" s="115"/>
      <c r="L193" s="108"/>
      <c r="M193" s="16"/>
      <c r="N193" s="20"/>
    </row>
    <row r="194" spans="1:14" s="21" customFormat="1">
      <c r="A194" s="4"/>
      <c r="B194" s="12"/>
      <c r="C194" s="23" t="s">
        <v>194</v>
      </c>
      <c r="D194" s="30">
        <f t="shared" si="15"/>
        <v>130</v>
      </c>
      <c r="E194" s="29"/>
      <c r="F194" s="29"/>
      <c r="G194" s="29"/>
      <c r="H194" s="29"/>
      <c r="I194" s="35">
        <v>130</v>
      </c>
      <c r="J194" s="69"/>
      <c r="K194" s="114" t="s">
        <v>184</v>
      </c>
      <c r="L194" s="108">
        <f>I194+I195+I196</f>
        <v>310</v>
      </c>
      <c r="M194" s="16"/>
      <c r="N194" s="20"/>
    </row>
    <row r="195" spans="1:14" s="21" customFormat="1">
      <c r="A195" s="4"/>
      <c r="B195" s="12"/>
      <c r="C195" s="23" t="s">
        <v>184</v>
      </c>
      <c r="D195" s="30">
        <f t="shared" si="15"/>
        <v>80</v>
      </c>
      <c r="E195" s="29"/>
      <c r="F195" s="29"/>
      <c r="G195" s="29"/>
      <c r="H195" s="29"/>
      <c r="I195" s="35">
        <v>80</v>
      </c>
      <c r="J195" s="69"/>
      <c r="K195" s="114"/>
      <c r="L195" s="108"/>
      <c r="M195" s="16"/>
      <c r="N195" s="20"/>
    </row>
    <row r="196" spans="1:14" s="21" customFormat="1">
      <c r="A196" s="4"/>
      <c r="B196" s="12"/>
      <c r="C196" s="23" t="s">
        <v>193</v>
      </c>
      <c r="D196" s="30">
        <f t="shared" si="15"/>
        <v>100</v>
      </c>
      <c r="E196" s="29"/>
      <c r="F196" s="29"/>
      <c r="G196" s="29"/>
      <c r="H196" s="29"/>
      <c r="I196" s="35">
        <v>100</v>
      </c>
      <c r="J196" s="69"/>
      <c r="K196" s="114"/>
      <c r="L196" s="108"/>
      <c r="M196" s="16"/>
      <c r="N196" s="20"/>
    </row>
    <row r="197" spans="1:14" s="21" customFormat="1">
      <c r="A197" s="4"/>
      <c r="B197" s="12"/>
      <c r="C197" s="23" t="s">
        <v>215</v>
      </c>
      <c r="D197" s="30">
        <f t="shared" si="15"/>
        <v>90</v>
      </c>
      <c r="E197" s="29"/>
      <c r="F197" s="29"/>
      <c r="G197" s="29"/>
      <c r="H197" s="29"/>
      <c r="I197" s="35">
        <v>90</v>
      </c>
      <c r="J197" s="69"/>
      <c r="K197" s="114" t="s">
        <v>214</v>
      </c>
      <c r="L197" s="108">
        <f>I197+I198+I199</f>
        <v>318</v>
      </c>
      <c r="M197" s="16"/>
      <c r="N197" s="20"/>
    </row>
    <row r="198" spans="1:14" s="21" customFormat="1">
      <c r="A198" s="4"/>
      <c r="B198" s="12"/>
      <c r="C198" s="23" t="s">
        <v>214</v>
      </c>
      <c r="D198" s="30">
        <f t="shared" si="15"/>
        <v>108</v>
      </c>
      <c r="E198" s="29"/>
      <c r="F198" s="29"/>
      <c r="G198" s="29"/>
      <c r="H198" s="29"/>
      <c r="I198" s="35">
        <v>108</v>
      </c>
      <c r="J198" s="69"/>
      <c r="K198" s="114"/>
      <c r="L198" s="108"/>
      <c r="M198" s="16"/>
      <c r="N198" s="20"/>
    </row>
    <row r="199" spans="1:14" s="21" customFormat="1">
      <c r="A199" s="4"/>
      <c r="B199" s="12"/>
      <c r="C199" s="23" t="s">
        <v>192</v>
      </c>
      <c r="D199" s="30">
        <f t="shared" si="15"/>
        <v>120</v>
      </c>
      <c r="E199" s="29"/>
      <c r="F199" s="29"/>
      <c r="G199" s="29"/>
      <c r="H199" s="29"/>
      <c r="I199" s="35">
        <v>120</v>
      </c>
      <c r="J199" s="69"/>
      <c r="K199" s="114"/>
      <c r="L199" s="108"/>
      <c r="M199" s="16"/>
      <c r="N199" s="20"/>
    </row>
    <row r="200" spans="1:14" s="21" customFormat="1">
      <c r="A200" s="4"/>
      <c r="B200" s="12"/>
      <c r="C200" s="23" t="s">
        <v>242</v>
      </c>
      <c r="D200" s="30">
        <f t="shared" si="15"/>
        <v>80</v>
      </c>
      <c r="E200" s="29"/>
      <c r="F200" s="29"/>
      <c r="G200" s="29"/>
      <c r="H200" s="29"/>
      <c r="I200" s="35">
        <v>80</v>
      </c>
      <c r="J200" s="69"/>
      <c r="K200" s="114" t="s">
        <v>212</v>
      </c>
      <c r="L200" s="108">
        <f>I200+I201+I202</f>
        <v>313</v>
      </c>
      <c r="M200" s="16"/>
      <c r="N200" s="20"/>
    </row>
    <row r="201" spans="1:14" s="21" customFormat="1">
      <c r="A201" s="4"/>
      <c r="B201" s="12"/>
      <c r="C201" s="23" t="s">
        <v>212</v>
      </c>
      <c r="D201" s="30">
        <f t="shared" si="15"/>
        <v>160</v>
      </c>
      <c r="E201" s="29"/>
      <c r="F201" s="29"/>
      <c r="G201" s="29"/>
      <c r="H201" s="29"/>
      <c r="I201" s="35">
        <v>160</v>
      </c>
      <c r="J201" s="69"/>
      <c r="K201" s="114"/>
      <c r="L201" s="108"/>
      <c r="M201" s="16"/>
      <c r="N201" s="20"/>
    </row>
    <row r="202" spans="1:14" s="21" customFormat="1">
      <c r="A202" s="4"/>
      <c r="B202" s="12"/>
      <c r="C202" s="23" t="s">
        <v>243</v>
      </c>
      <c r="D202" s="30">
        <f t="shared" si="15"/>
        <v>73</v>
      </c>
      <c r="E202" s="29"/>
      <c r="F202" s="29"/>
      <c r="G202" s="29"/>
      <c r="H202" s="29"/>
      <c r="I202" s="35">
        <v>73</v>
      </c>
      <c r="J202" s="69"/>
      <c r="K202" s="114"/>
      <c r="L202" s="108"/>
      <c r="M202" s="16"/>
      <c r="N202" s="20"/>
    </row>
    <row r="203" spans="1:14" s="21" customFormat="1">
      <c r="A203" s="4"/>
      <c r="B203" s="12"/>
      <c r="C203" s="23" t="s">
        <v>244</v>
      </c>
      <c r="D203" s="30">
        <f t="shared" ref="D203:D266" si="20">SUM(E203:I203)</f>
        <v>71</v>
      </c>
      <c r="E203" s="29"/>
      <c r="F203" s="29"/>
      <c r="G203" s="29"/>
      <c r="H203" s="29"/>
      <c r="I203" s="35">
        <v>71</v>
      </c>
      <c r="J203" s="69"/>
      <c r="K203" s="75" t="s">
        <v>244</v>
      </c>
      <c r="L203" s="71">
        <f>I203</f>
        <v>71</v>
      </c>
      <c r="M203" s="16"/>
      <c r="N203" s="20"/>
    </row>
    <row r="204" spans="1:14" s="21" customFormat="1">
      <c r="A204" s="4"/>
      <c r="B204" s="12"/>
      <c r="C204" s="12" t="s">
        <v>39</v>
      </c>
      <c r="D204" s="29">
        <f t="shared" si="20"/>
        <v>1828</v>
      </c>
      <c r="E204" s="29"/>
      <c r="F204" s="29"/>
      <c r="G204" s="29"/>
      <c r="H204" s="29"/>
      <c r="I204" s="29">
        <f>SUM(I205:I224)</f>
        <v>1828</v>
      </c>
      <c r="J204" s="69"/>
      <c r="K204" s="74"/>
      <c r="L204" s="71"/>
      <c r="M204" s="16"/>
      <c r="N204" s="20"/>
    </row>
    <row r="205" spans="1:14" s="21" customFormat="1">
      <c r="A205" s="4"/>
      <c r="B205" s="12"/>
      <c r="C205" s="23" t="s">
        <v>197</v>
      </c>
      <c r="D205" s="30">
        <f t="shared" si="20"/>
        <v>72</v>
      </c>
      <c r="E205" s="29"/>
      <c r="F205" s="29"/>
      <c r="G205" s="29"/>
      <c r="H205" s="29"/>
      <c r="I205" s="35">
        <v>72</v>
      </c>
      <c r="J205" s="69"/>
      <c r="K205" s="114" t="s">
        <v>177</v>
      </c>
      <c r="L205" s="108">
        <f>I205+I206+I207+I208</f>
        <v>342</v>
      </c>
      <c r="M205" s="16"/>
      <c r="N205" s="20"/>
    </row>
    <row r="206" spans="1:14" s="21" customFormat="1">
      <c r="A206" s="4"/>
      <c r="B206" s="12"/>
      <c r="C206" s="23" t="s">
        <v>245</v>
      </c>
      <c r="D206" s="30">
        <f t="shared" si="20"/>
        <v>70</v>
      </c>
      <c r="E206" s="29"/>
      <c r="F206" s="29"/>
      <c r="G206" s="29"/>
      <c r="H206" s="29"/>
      <c r="I206" s="35">
        <v>70</v>
      </c>
      <c r="J206" s="69"/>
      <c r="K206" s="114"/>
      <c r="L206" s="108"/>
      <c r="M206" s="16"/>
      <c r="N206" s="20"/>
    </row>
    <row r="207" spans="1:14" s="21" customFormat="1">
      <c r="A207" s="4"/>
      <c r="B207" s="12"/>
      <c r="C207" s="23" t="s">
        <v>205</v>
      </c>
      <c r="D207" s="30">
        <f>SUM(E207:I207)</f>
        <v>100</v>
      </c>
      <c r="E207" s="29"/>
      <c r="F207" s="29"/>
      <c r="G207" s="29"/>
      <c r="H207" s="29"/>
      <c r="I207" s="35">
        <v>100</v>
      </c>
      <c r="J207" s="69"/>
      <c r="K207" s="114"/>
      <c r="L207" s="108"/>
      <c r="M207" s="16"/>
      <c r="N207" s="20"/>
    </row>
    <row r="208" spans="1:14" s="21" customFormat="1">
      <c r="A208" s="4"/>
      <c r="B208" s="12"/>
      <c r="C208" s="23" t="s">
        <v>166</v>
      </c>
      <c r="D208" s="30">
        <f>SUM(E208:I208)</f>
        <v>100</v>
      </c>
      <c r="E208" s="29"/>
      <c r="F208" s="29"/>
      <c r="G208" s="29"/>
      <c r="H208" s="29"/>
      <c r="I208" s="35">
        <v>100</v>
      </c>
      <c r="J208" s="69"/>
      <c r="K208" s="114"/>
      <c r="L208" s="108"/>
      <c r="M208" s="16"/>
      <c r="N208" s="20"/>
    </row>
    <row r="209" spans="1:14" s="21" customFormat="1">
      <c r="A209" s="4"/>
      <c r="B209" s="12"/>
      <c r="C209" s="23" t="s">
        <v>167</v>
      </c>
      <c r="D209" s="30">
        <f t="shared" si="20"/>
        <v>72</v>
      </c>
      <c r="E209" s="29"/>
      <c r="F209" s="29"/>
      <c r="G209" s="29"/>
      <c r="H209" s="29"/>
      <c r="I209" s="35">
        <v>72</v>
      </c>
      <c r="J209" s="69"/>
      <c r="K209" s="114" t="s">
        <v>167</v>
      </c>
      <c r="L209" s="108">
        <f>I209+I210</f>
        <v>172</v>
      </c>
      <c r="M209" s="16"/>
      <c r="N209" s="20"/>
    </row>
    <row r="210" spans="1:14" s="21" customFormat="1">
      <c r="A210" s="4"/>
      <c r="B210" s="12"/>
      <c r="C210" s="23" t="s">
        <v>202</v>
      </c>
      <c r="D210" s="30">
        <f>SUM(E210:I210)</f>
        <v>100</v>
      </c>
      <c r="E210" s="29"/>
      <c r="F210" s="29"/>
      <c r="G210" s="29"/>
      <c r="H210" s="29"/>
      <c r="I210" s="35">
        <v>100</v>
      </c>
      <c r="J210" s="69"/>
      <c r="K210" s="114"/>
      <c r="L210" s="108"/>
      <c r="M210" s="16"/>
      <c r="N210" s="20"/>
    </row>
    <row r="211" spans="1:14" s="21" customFormat="1">
      <c r="A211" s="4"/>
      <c r="B211" s="12"/>
      <c r="C211" s="23" t="s">
        <v>246</v>
      </c>
      <c r="D211" s="30">
        <f t="shared" si="20"/>
        <v>72</v>
      </c>
      <c r="E211" s="29"/>
      <c r="F211" s="29"/>
      <c r="G211" s="29"/>
      <c r="H211" s="29"/>
      <c r="I211" s="35">
        <v>72</v>
      </c>
      <c r="J211" s="69"/>
      <c r="K211" s="114" t="s">
        <v>178</v>
      </c>
      <c r="L211" s="108">
        <f>I211+I212+I213</f>
        <v>214</v>
      </c>
      <c r="M211" s="16"/>
      <c r="N211" s="20"/>
    </row>
    <row r="212" spans="1:14" s="21" customFormat="1">
      <c r="A212" s="4"/>
      <c r="B212" s="12"/>
      <c r="C212" s="23" t="s">
        <v>169</v>
      </c>
      <c r="D212" s="30">
        <f t="shared" si="20"/>
        <v>72</v>
      </c>
      <c r="E212" s="29"/>
      <c r="F212" s="29"/>
      <c r="G212" s="29"/>
      <c r="H212" s="29"/>
      <c r="I212" s="35">
        <v>72</v>
      </c>
      <c r="J212" s="69"/>
      <c r="K212" s="114"/>
      <c r="L212" s="108"/>
      <c r="M212" s="16"/>
      <c r="N212" s="20"/>
    </row>
    <row r="213" spans="1:14" s="21" customFormat="1">
      <c r="A213" s="4"/>
      <c r="B213" s="12"/>
      <c r="C213" s="23" t="s">
        <v>170</v>
      </c>
      <c r="D213" s="30">
        <f t="shared" si="20"/>
        <v>70</v>
      </c>
      <c r="E213" s="29"/>
      <c r="F213" s="29"/>
      <c r="G213" s="29"/>
      <c r="H213" s="29"/>
      <c r="I213" s="35">
        <v>70</v>
      </c>
      <c r="J213" s="69"/>
      <c r="K213" s="114"/>
      <c r="L213" s="108"/>
      <c r="M213" s="16"/>
      <c r="N213" s="20"/>
    </row>
    <row r="214" spans="1:14" s="21" customFormat="1">
      <c r="A214" s="4"/>
      <c r="B214" s="12"/>
      <c r="C214" s="23" t="s">
        <v>201</v>
      </c>
      <c r="D214" s="30">
        <f t="shared" si="20"/>
        <v>100</v>
      </c>
      <c r="E214" s="29"/>
      <c r="F214" s="29"/>
      <c r="G214" s="29"/>
      <c r="H214" s="29"/>
      <c r="I214" s="35">
        <v>100</v>
      </c>
      <c r="J214" s="69"/>
      <c r="K214" s="114" t="s">
        <v>203</v>
      </c>
      <c r="L214" s="108">
        <f>I214+I215+I216</f>
        <v>300</v>
      </c>
      <c r="M214" s="16"/>
      <c r="N214" s="20"/>
    </row>
    <row r="215" spans="1:14" s="21" customFormat="1">
      <c r="A215" s="4"/>
      <c r="B215" s="12"/>
      <c r="C215" s="23" t="s">
        <v>247</v>
      </c>
      <c r="D215" s="30">
        <f t="shared" si="20"/>
        <v>100</v>
      </c>
      <c r="E215" s="29"/>
      <c r="F215" s="29"/>
      <c r="G215" s="29"/>
      <c r="H215" s="29"/>
      <c r="I215" s="35">
        <v>100</v>
      </c>
      <c r="J215" s="69"/>
      <c r="K215" s="114"/>
      <c r="L215" s="108"/>
      <c r="M215" s="16"/>
      <c r="N215" s="20"/>
    </row>
    <row r="216" spans="1:14" s="21" customFormat="1">
      <c r="A216" s="4"/>
      <c r="B216" s="12"/>
      <c r="C216" s="23" t="s">
        <v>203</v>
      </c>
      <c r="D216" s="30">
        <f t="shared" si="20"/>
        <v>100</v>
      </c>
      <c r="E216" s="29"/>
      <c r="F216" s="29"/>
      <c r="G216" s="29"/>
      <c r="H216" s="29"/>
      <c r="I216" s="35">
        <v>100</v>
      </c>
      <c r="J216" s="69"/>
      <c r="K216" s="114"/>
      <c r="L216" s="108"/>
      <c r="M216" s="16"/>
      <c r="N216" s="20"/>
    </row>
    <row r="217" spans="1:14" s="21" customFormat="1">
      <c r="A217" s="4"/>
      <c r="B217" s="12"/>
      <c r="C217" s="23" t="s">
        <v>179</v>
      </c>
      <c r="D217" s="30">
        <f t="shared" si="20"/>
        <v>100</v>
      </c>
      <c r="E217" s="29"/>
      <c r="F217" s="29"/>
      <c r="G217" s="29"/>
      <c r="H217" s="29"/>
      <c r="I217" s="35">
        <v>100</v>
      </c>
      <c r="J217" s="69"/>
      <c r="K217" s="114" t="s">
        <v>179</v>
      </c>
      <c r="L217" s="108">
        <f>I217+I218+I219</f>
        <v>300</v>
      </c>
      <c r="M217" s="16"/>
      <c r="N217" s="20"/>
    </row>
    <row r="218" spans="1:14" s="21" customFormat="1">
      <c r="A218" s="4"/>
      <c r="B218" s="12"/>
      <c r="C218" s="23" t="s">
        <v>236</v>
      </c>
      <c r="D218" s="30">
        <f>SUM(E218:I218)</f>
        <v>100</v>
      </c>
      <c r="E218" s="29"/>
      <c r="F218" s="29"/>
      <c r="G218" s="29"/>
      <c r="H218" s="29"/>
      <c r="I218" s="35">
        <v>100</v>
      </c>
      <c r="J218" s="69"/>
      <c r="K218" s="114"/>
      <c r="L218" s="108"/>
      <c r="M218" s="16"/>
      <c r="N218" s="20"/>
    </row>
    <row r="219" spans="1:14" s="21" customFormat="1">
      <c r="A219" s="4"/>
      <c r="B219" s="12"/>
      <c r="C219" s="23" t="s">
        <v>204</v>
      </c>
      <c r="D219" s="30">
        <f t="shared" si="20"/>
        <v>100</v>
      </c>
      <c r="E219" s="29"/>
      <c r="F219" s="29"/>
      <c r="G219" s="29"/>
      <c r="H219" s="29"/>
      <c r="I219" s="35">
        <v>100</v>
      </c>
      <c r="J219" s="69"/>
      <c r="K219" s="114"/>
      <c r="L219" s="108"/>
      <c r="M219" s="16"/>
      <c r="N219" s="20"/>
    </row>
    <row r="220" spans="1:14" s="21" customFormat="1">
      <c r="A220" s="4"/>
      <c r="B220" s="12"/>
      <c r="C220" s="23" t="s">
        <v>174</v>
      </c>
      <c r="D220" s="30">
        <f t="shared" si="20"/>
        <v>100</v>
      </c>
      <c r="E220" s="29"/>
      <c r="F220" s="29"/>
      <c r="G220" s="29"/>
      <c r="H220" s="29"/>
      <c r="I220" s="35">
        <v>100</v>
      </c>
      <c r="J220" s="69"/>
      <c r="K220" s="114" t="s">
        <v>176</v>
      </c>
      <c r="L220" s="108">
        <f>I220+I221+I222</f>
        <v>300</v>
      </c>
      <c r="M220" s="16"/>
      <c r="N220" s="20"/>
    </row>
    <row r="221" spans="1:14" s="21" customFormat="1">
      <c r="A221" s="4"/>
      <c r="B221" s="12"/>
      <c r="C221" s="23" t="s">
        <v>176</v>
      </c>
      <c r="D221" s="30">
        <f t="shared" si="20"/>
        <v>100</v>
      </c>
      <c r="E221" s="29"/>
      <c r="F221" s="29"/>
      <c r="G221" s="29"/>
      <c r="H221" s="29"/>
      <c r="I221" s="35">
        <v>100</v>
      </c>
      <c r="J221" s="69"/>
      <c r="K221" s="114"/>
      <c r="L221" s="108"/>
      <c r="M221" s="16"/>
      <c r="N221" s="20"/>
    </row>
    <row r="222" spans="1:14" s="21" customFormat="1">
      <c r="A222" s="4"/>
      <c r="B222" s="12"/>
      <c r="C222" s="23" t="s">
        <v>206</v>
      </c>
      <c r="D222" s="30">
        <f>SUM(E222:I222)</f>
        <v>100</v>
      </c>
      <c r="E222" s="29"/>
      <c r="F222" s="29"/>
      <c r="G222" s="29"/>
      <c r="H222" s="29"/>
      <c r="I222" s="35">
        <v>100</v>
      </c>
      <c r="J222" s="69"/>
      <c r="K222" s="114"/>
      <c r="L222" s="108"/>
      <c r="M222" s="16"/>
      <c r="N222" s="20"/>
    </row>
    <row r="223" spans="1:14" s="21" customFormat="1">
      <c r="A223" s="4"/>
      <c r="B223" s="12"/>
      <c r="C223" s="23" t="s">
        <v>207</v>
      </c>
      <c r="D223" s="30">
        <f t="shared" si="20"/>
        <v>100</v>
      </c>
      <c r="E223" s="29"/>
      <c r="F223" s="29"/>
      <c r="G223" s="29"/>
      <c r="H223" s="29"/>
      <c r="I223" s="35">
        <v>100</v>
      </c>
      <c r="J223" s="69"/>
      <c r="K223" s="114" t="s">
        <v>208</v>
      </c>
      <c r="L223" s="108">
        <f>I223+I224</f>
        <v>200</v>
      </c>
      <c r="M223" s="16"/>
      <c r="N223" s="20"/>
    </row>
    <row r="224" spans="1:14" s="21" customFormat="1">
      <c r="A224" s="4"/>
      <c r="B224" s="12"/>
      <c r="C224" s="23" t="s">
        <v>208</v>
      </c>
      <c r="D224" s="30">
        <f t="shared" si="20"/>
        <v>100</v>
      </c>
      <c r="E224" s="29"/>
      <c r="F224" s="29"/>
      <c r="G224" s="29"/>
      <c r="H224" s="29"/>
      <c r="I224" s="35">
        <v>100</v>
      </c>
      <c r="J224" s="69"/>
      <c r="K224" s="114"/>
      <c r="L224" s="108"/>
      <c r="M224" s="16"/>
      <c r="N224" s="20"/>
    </row>
    <row r="225" spans="1:21" s="21" customFormat="1">
      <c r="A225" s="4"/>
      <c r="B225" s="12"/>
      <c r="C225" s="12" t="s">
        <v>40</v>
      </c>
      <c r="D225" s="29">
        <f t="shared" si="20"/>
        <v>192</v>
      </c>
      <c r="E225" s="29"/>
      <c r="F225" s="29"/>
      <c r="G225" s="29"/>
      <c r="H225" s="29"/>
      <c r="I225" s="29">
        <f>SUM(I226:I228)</f>
        <v>192</v>
      </c>
      <c r="J225" s="69"/>
      <c r="K225" s="74"/>
      <c r="L225" s="71"/>
      <c r="M225" s="16"/>
      <c r="N225" s="20"/>
    </row>
    <row r="226" spans="1:21" s="21" customFormat="1">
      <c r="A226" s="4"/>
      <c r="B226" s="12"/>
      <c r="C226" s="23" t="s">
        <v>221</v>
      </c>
      <c r="D226" s="30">
        <f t="shared" si="20"/>
        <v>66</v>
      </c>
      <c r="E226" s="29"/>
      <c r="F226" s="29"/>
      <c r="G226" s="29"/>
      <c r="H226" s="29"/>
      <c r="I226" s="35">
        <v>66</v>
      </c>
      <c r="J226" s="69"/>
      <c r="K226" s="116" t="s">
        <v>183</v>
      </c>
      <c r="L226" s="108">
        <f>I226+I227+I228</f>
        <v>192</v>
      </c>
      <c r="M226" s="16"/>
      <c r="N226" s="20"/>
    </row>
    <row r="227" spans="1:21" s="21" customFormat="1">
      <c r="A227" s="4"/>
      <c r="B227" s="12"/>
      <c r="C227" s="23" t="s">
        <v>182</v>
      </c>
      <c r="D227" s="30">
        <f t="shared" si="20"/>
        <v>63</v>
      </c>
      <c r="E227" s="29"/>
      <c r="F227" s="29"/>
      <c r="G227" s="29"/>
      <c r="H227" s="29"/>
      <c r="I227" s="35">
        <v>63</v>
      </c>
      <c r="J227" s="69"/>
      <c r="K227" s="116"/>
      <c r="L227" s="108"/>
      <c r="M227" s="16"/>
      <c r="N227" s="20"/>
    </row>
    <row r="228" spans="1:21" s="21" customFormat="1">
      <c r="A228" s="4"/>
      <c r="B228" s="12"/>
      <c r="C228" s="23" t="s">
        <v>222</v>
      </c>
      <c r="D228" s="30">
        <f t="shared" si="20"/>
        <v>63</v>
      </c>
      <c r="E228" s="29"/>
      <c r="F228" s="29"/>
      <c r="G228" s="29"/>
      <c r="H228" s="29"/>
      <c r="I228" s="35">
        <v>63</v>
      </c>
      <c r="J228" s="69"/>
      <c r="K228" s="116"/>
      <c r="L228" s="108"/>
      <c r="M228" s="16"/>
      <c r="N228" s="20"/>
    </row>
    <row r="229" spans="1:21" s="21" customFormat="1" ht="78.75">
      <c r="A229" s="4">
        <v>9</v>
      </c>
      <c r="B229" s="12" t="s">
        <v>64</v>
      </c>
      <c r="C229" s="12"/>
      <c r="D229" s="29">
        <f t="shared" si="20"/>
        <v>3998</v>
      </c>
      <c r="E229" s="29">
        <f>E230+E231</f>
        <v>0</v>
      </c>
      <c r="F229" s="29">
        <f>F230+F231</f>
        <v>0</v>
      </c>
      <c r="G229" s="29">
        <f>G230+G231</f>
        <v>0</v>
      </c>
      <c r="H229" s="29">
        <f>H230+H231</f>
        <v>0</v>
      </c>
      <c r="I229" s="29">
        <f>I230+I231</f>
        <v>3998</v>
      </c>
      <c r="J229" s="29">
        <f t="shared" ref="J229:L229" si="21">J230+J231</f>
        <v>0</v>
      </c>
      <c r="K229" s="29">
        <f t="shared" si="21"/>
        <v>0</v>
      </c>
      <c r="L229" s="29">
        <f t="shared" si="21"/>
        <v>3998</v>
      </c>
      <c r="M229" s="16"/>
      <c r="N229" s="20"/>
      <c r="O229" s="41"/>
      <c r="P229" s="41"/>
      <c r="Q229" s="41"/>
      <c r="R229" s="41"/>
      <c r="S229" s="41"/>
      <c r="T229" s="41"/>
    </row>
    <row r="230" spans="1:21" s="2" customFormat="1" ht="78.75">
      <c r="A230" s="9" t="s">
        <v>21</v>
      </c>
      <c r="B230" s="28" t="s">
        <v>22</v>
      </c>
      <c r="C230" s="28"/>
      <c r="D230" s="29">
        <f t="shared" si="20"/>
        <v>0</v>
      </c>
      <c r="E230" s="30"/>
      <c r="F230" s="30"/>
      <c r="G230" s="30"/>
      <c r="H230" s="30"/>
      <c r="I230" s="30"/>
      <c r="J230" s="70"/>
      <c r="K230" s="76"/>
      <c r="L230" s="71"/>
      <c r="M230" s="16"/>
      <c r="N230" s="6"/>
    </row>
    <row r="231" spans="1:21" s="2" customFormat="1" ht="78.75">
      <c r="A231" s="9" t="s">
        <v>23</v>
      </c>
      <c r="B231" s="28" t="s">
        <v>24</v>
      </c>
      <c r="C231" s="28"/>
      <c r="D231" s="29">
        <f t="shared" si="20"/>
        <v>3998</v>
      </c>
      <c r="E231" s="30">
        <f>SUM(E232:E267)</f>
        <v>0</v>
      </c>
      <c r="F231" s="30">
        <f>SUM(F232:F267)</f>
        <v>0</v>
      </c>
      <c r="G231" s="30">
        <f>SUM(G232:G267)</f>
        <v>0</v>
      </c>
      <c r="H231" s="30">
        <f>SUM(H232:H267)</f>
        <v>0</v>
      </c>
      <c r="I231" s="29">
        <f>I232+I233+I246+I267</f>
        <v>3998</v>
      </c>
      <c r="J231" s="70"/>
      <c r="K231" s="74"/>
      <c r="L231" s="82">
        <f>SUM(L232:L270)</f>
        <v>3998</v>
      </c>
      <c r="M231" s="16"/>
      <c r="N231" s="6"/>
      <c r="O231" s="39"/>
      <c r="P231" s="39"/>
      <c r="Q231" s="39"/>
      <c r="R231" s="39"/>
      <c r="S231" s="39"/>
      <c r="T231" s="39"/>
      <c r="U231" s="39"/>
    </row>
    <row r="232" spans="1:21" s="21" customFormat="1" ht="31.5">
      <c r="A232" s="4"/>
      <c r="B232" s="32"/>
      <c r="C232" s="32" t="s">
        <v>38</v>
      </c>
      <c r="D232" s="29">
        <f t="shared" si="20"/>
        <v>1368</v>
      </c>
      <c r="E232" s="29"/>
      <c r="F232" s="29"/>
      <c r="G232" s="29"/>
      <c r="H232" s="29"/>
      <c r="I232" s="29">
        <v>1368</v>
      </c>
      <c r="J232" s="29"/>
      <c r="K232" s="74"/>
      <c r="L232" s="79">
        <f>I232</f>
        <v>1368</v>
      </c>
      <c r="M232" s="16"/>
      <c r="N232" s="20"/>
    </row>
    <row r="233" spans="1:21" s="21" customFormat="1">
      <c r="A233" s="4"/>
      <c r="B233" s="32"/>
      <c r="C233" s="12" t="s">
        <v>41</v>
      </c>
      <c r="D233" s="29">
        <f t="shared" si="20"/>
        <v>1028</v>
      </c>
      <c r="E233" s="29"/>
      <c r="F233" s="29"/>
      <c r="G233" s="29"/>
      <c r="H233" s="29"/>
      <c r="I233" s="29">
        <f>SUM(I234:I245)</f>
        <v>1028</v>
      </c>
      <c r="J233" s="69"/>
      <c r="K233" s="74"/>
      <c r="L233" s="71"/>
      <c r="M233" s="16"/>
      <c r="N233" s="20"/>
    </row>
    <row r="234" spans="1:21" s="21" customFormat="1">
      <c r="A234" s="4"/>
      <c r="B234" s="32"/>
      <c r="C234" s="23" t="s">
        <v>248</v>
      </c>
      <c r="D234" s="30">
        <f t="shared" si="20"/>
        <v>110</v>
      </c>
      <c r="E234" s="29"/>
      <c r="F234" s="29"/>
      <c r="G234" s="29"/>
      <c r="H234" s="29"/>
      <c r="I234" s="35">
        <v>110</v>
      </c>
      <c r="J234" s="69"/>
      <c r="K234" s="114" t="s">
        <v>248</v>
      </c>
      <c r="L234" s="108">
        <f>I234+I235+I236</f>
        <v>250</v>
      </c>
      <c r="M234" s="16"/>
      <c r="N234" s="20"/>
    </row>
    <row r="235" spans="1:21" s="21" customFormat="1">
      <c r="A235" s="4"/>
      <c r="B235" s="32"/>
      <c r="C235" s="23" t="s">
        <v>249</v>
      </c>
      <c r="D235" s="30">
        <f t="shared" si="20"/>
        <v>85</v>
      </c>
      <c r="E235" s="29"/>
      <c r="F235" s="29"/>
      <c r="G235" s="29"/>
      <c r="H235" s="29"/>
      <c r="I235" s="35">
        <v>85</v>
      </c>
      <c r="J235" s="69"/>
      <c r="K235" s="114"/>
      <c r="L235" s="108"/>
      <c r="M235" s="16"/>
      <c r="N235" s="20"/>
    </row>
    <row r="236" spans="1:21" s="21" customFormat="1">
      <c r="A236" s="4"/>
      <c r="B236" s="32"/>
      <c r="C236" s="23" t="s">
        <v>250</v>
      </c>
      <c r="D236" s="30">
        <f t="shared" si="20"/>
        <v>55</v>
      </c>
      <c r="E236" s="29"/>
      <c r="F236" s="29"/>
      <c r="G236" s="29"/>
      <c r="H236" s="29"/>
      <c r="I236" s="35">
        <v>55</v>
      </c>
      <c r="J236" s="69"/>
      <c r="K236" s="114"/>
      <c r="L236" s="108"/>
      <c r="M236" s="16"/>
      <c r="N236" s="20"/>
    </row>
    <row r="237" spans="1:21" s="21" customFormat="1">
      <c r="A237" s="4"/>
      <c r="B237" s="32"/>
      <c r="C237" s="23" t="s">
        <v>84</v>
      </c>
      <c r="D237" s="30">
        <f t="shared" si="20"/>
        <v>55</v>
      </c>
      <c r="E237" s="29"/>
      <c r="F237" s="29"/>
      <c r="G237" s="29"/>
      <c r="H237" s="29"/>
      <c r="I237" s="35">
        <v>55</v>
      </c>
      <c r="J237" s="69"/>
      <c r="K237" s="75" t="s">
        <v>84</v>
      </c>
      <c r="L237" s="71">
        <f>I237</f>
        <v>55</v>
      </c>
      <c r="M237" s="16"/>
      <c r="N237" s="20"/>
    </row>
    <row r="238" spans="1:21" s="21" customFormat="1">
      <c r="A238" s="4"/>
      <c r="B238" s="32"/>
      <c r="C238" s="23" t="s">
        <v>251</v>
      </c>
      <c r="D238" s="30">
        <f t="shared" si="20"/>
        <v>132</v>
      </c>
      <c r="E238" s="29"/>
      <c r="F238" s="29"/>
      <c r="G238" s="29"/>
      <c r="H238" s="29"/>
      <c r="I238" s="35">
        <v>132</v>
      </c>
      <c r="J238" s="69"/>
      <c r="K238" s="114" t="s">
        <v>254</v>
      </c>
      <c r="L238" s="108">
        <f>I238+I239+I240</f>
        <v>283</v>
      </c>
      <c r="M238" s="16"/>
      <c r="N238" s="20"/>
    </row>
    <row r="239" spans="1:21" s="21" customFormat="1">
      <c r="A239" s="4"/>
      <c r="B239" s="32"/>
      <c r="C239" s="23" t="s">
        <v>254</v>
      </c>
      <c r="D239" s="30">
        <f>SUM(E239:I239)</f>
        <v>91</v>
      </c>
      <c r="E239" s="29"/>
      <c r="F239" s="29"/>
      <c r="G239" s="29"/>
      <c r="H239" s="29"/>
      <c r="I239" s="35">
        <v>91</v>
      </c>
      <c r="J239" s="69"/>
      <c r="K239" s="114"/>
      <c r="L239" s="108"/>
      <c r="M239" s="16"/>
      <c r="N239" s="20"/>
    </row>
    <row r="240" spans="1:21" s="21" customFormat="1">
      <c r="A240" s="4"/>
      <c r="B240" s="32"/>
      <c r="C240" s="23" t="s">
        <v>255</v>
      </c>
      <c r="D240" s="30">
        <f>SUM(E240:I240)</f>
        <v>60</v>
      </c>
      <c r="E240" s="29"/>
      <c r="F240" s="29"/>
      <c r="G240" s="29"/>
      <c r="H240" s="29"/>
      <c r="I240" s="35">
        <v>60</v>
      </c>
      <c r="J240" s="69"/>
      <c r="K240" s="114"/>
      <c r="L240" s="108"/>
      <c r="M240" s="16"/>
      <c r="N240" s="20"/>
    </row>
    <row r="241" spans="1:14" s="21" customFormat="1">
      <c r="A241" s="4"/>
      <c r="B241" s="32"/>
      <c r="C241" s="23" t="s">
        <v>88</v>
      </c>
      <c r="D241" s="30">
        <f t="shared" si="20"/>
        <v>55</v>
      </c>
      <c r="E241" s="29"/>
      <c r="F241" s="29"/>
      <c r="G241" s="29"/>
      <c r="H241" s="29"/>
      <c r="I241" s="35">
        <v>55</v>
      </c>
      <c r="J241" s="69"/>
      <c r="K241" s="114" t="s">
        <v>252</v>
      </c>
      <c r="L241" s="108">
        <f>I241+I242+I243</f>
        <v>225</v>
      </c>
      <c r="M241" s="16"/>
      <c r="N241" s="20"/>
    </row>
    <row r="242" spans="1:14" s="21" customFormat="1">
      <c r="A242" s="4"/>
      <c r="B242" s="32"/>
      <c r="C242" s="23" t="s">
        <v>252</v>
      </c>
      <c r="D242" s="30">
        <f t="shared" si="20"/>
        <v>110</v>
      </c>
      <c r="E242" s="29"/>
      <c r="F242" s="29"/>
      <c r="G242" s="29"/>
      <c r="H242" s="29"/>
      <c r="I242" s="35">
        <v>110</v>
      </c>
      <c r="J242" s="69"/>
      <c r="K242" s="114"/>
      <c r="L242" s="108"/>
      <c r="M242" s="16"/>
      <c r="N242" s="20"/>
    </row>
    <row r="243" spans="1:14" s="21" customFormat="1">
      <c r="A243" s="4"/>
      <c r="B243" s="32"/>
      <c r="C243" s="23" t="s">
        <v>256</v>
      </c>
      <c r="D243" s="30">
        <f>SUM(E243:I243)</f>
        <v>60</v>
      </c>
      <c r="E243" s="29"/>
      <c r="F243" s="29"/>
      <c r="G243" s="29"/>
      <c r="H243" s="29"/>
      <c r="I243" s="35">
        <v>60</v>
      </c>
      <c r="J243" s="69"/>
      <c r="K243" s="114"/>
      <c r="L243" s="108"/>
      <c r="M243" s="16"/>
      <c r="N243" s="20"/>
    </row>
    <row r="244" spans="1:14" s="21" customFormat="1">
      <c r="A244" s="4"/>
      <c r="B244" s="32"/>
      <c r="C244" s="23" t="s">
        <v>253</v>
      </c>
      <c r="D244" s="30">
        <f t="shared" si="20"/>
        <v>105</v>
      </c>
      <c r="E244" s="29"/>
      <c r="F244" s="29"/>
      <c r="G244" s="29"/>
      <c r="H244" s="29"/>
      <c r="I244" s="35">
        <v>105</v>
      </c>
      <c r="J244" s="69"/>
      <c r="K244" s="115" t="s">
        <v>186</v>
      </c>
      <c r="L244" s="108">
        <f>I244+I245</f>
        <v>215</v>
      </c>
      <c r="M244" s="16"/>
      <c r="N244" s="20"/>
    </row>
    <row r="245" spans="1:14" s="21" customFormat="1">
      <c r="A245" s="4"/>
      <c r="B245" s="32"/>
      <c r="C245" s="23" t="s">
        <v>91</v>
      </c>
      <c r="D245" s="30">
        <f t="shared" si="20"/>
        <v>110</v>
      </c>
      <c r="E245" s="29"/>
      <c r="F245" s="29"/>
      <c r="G245" s="29"/>
      <c r="H245" s="29"/>
      <c r="I245" s="35">
        <v>110</v>
      </c>
      <c r="J245" s="69"/>
      <c r="K245" s="115"/>
      <c r="L245" s="108"/>
      <c r="M245" s="16"/>
      <c r="N245" s="20"/>
    </row>
    <row r="246" spans="1:14" s="21" customFormat="1">
      <c r="A246" s="4"/>
      <c r="B246" s="32"/>
      <c r="C246" s="12" t="s">
        <v>39</v>
      </c>
      <c r="D246" s="29">
        <f t="shared" si="20"/>
        <v>1026</v>
      </c>
      <c r="E246" s="29"/>
      <c r="F246" s="29"/>
      <c r="G246" s="29"/>
      <c r="H246" s="29"/>
      <c r="I246" s="29">
        <f>SUM(I247:I266)</f>
        <v>1026</v>
      </c>
      <c r="J246" s="69"/>
      <c r="K246" s="74"/>
      <c r="L246" s="71"/>
      <c r="M246" s="16"/>
      <c r="N246" s="20"/>
    </row>
    <row r="247" spans="1:14" s="2" customFormat="1">
      <c r="A247" s="9"/>
      <c r="B247" s="28"/>
      <c r="C247" s="23" t="s">
        <v>197</v>
      </c>
      <c r="D247" s="30">
        <f t="shared" si="20"/>
        <v>11</v>
      </c>
      <c r="E247" s="30"/>
      <c r="F247" s="30"/>
      <c r="G247" s="30"/>
      <c r="H247" s="30"/>
      <c r="I247" s="30">
        <v>11</v>
      </c>
      <c r="J247" s="70"/>
      <c r="K247" s="114" t="s">
        <v>177</v>
      </c>
      <c r="L247" s="108">
        <f>I247+I248+I249+I250</f>
        <v>160</v>
      </c>
      <c r="M247" s="16"/>
      <c r="N247" s="6"/>
    </row>
    <row r="248" spans="1:14" s="2" customFormat="1">
      <c r="A248" s="9"/>
      <c r="B248" s="28"/>
      <c r="C248" s="23" t="s">
        <v>165</v>
      </c>
      <c r="D248" s="30">
        <f t="shared" si="20"/>
        <v>11</v>
      </c>
      <c r="E248" s="30"/>
      <c r="F248" s="30"/>
      <c r="G248" s="30"/>
      <c r="H248" s="30"/>
      <c r="I248" s="30">
        <v>11</v>
      </c>
      <c r="J248" s="70"/>
      <c r="K248" s="114"/>
      <c r="L248" s="108"/>
      <c r="M248" s="16"/>
      <c r="N248" s="6"/>
    </row>
    <row r="249" spans="1:14" s="2" customFormat="1">
      <c r="A249" s="9"/>
      <c r="B249" s="28"/>
      <c r="C249" s="23" t="s">
        <v>166</v>
      </c>
      <c r="D249" s="30">
        <f>SUM(E249:I249)</f>
        <v>85</v>
      </c>
      <c r="E249" s="30"/>
      <c r="F249" s="30"/>
      <c r="G249" s="30"/>
      <c r="H249" s="30"/>
      <c r="I249" s="30">
        <v>85</v>
      </c>
      <c r="J249" s="70"/>
      <c r="K249" s="114"/>
      <c r="L249" s="108"/>
      <c r="M249" s="16"/>
      <c r="N249" s="6"/>
    </row>
    <row r="250" spans="1:14" s="2" customFormat="1">
      <c r="A250" s="9"/>
      <c r="B250" s="28"/>
      <c r="C250" s="23" t="s">
        <v>205</v>
      </c>
      <c r="D250" s="30">
        <f>SUM(E250:I250)</f>
        <v>53</v>
      </c>
      <c r="E250" s="30"/>
      <c r="F250" s="30"/>
      <c r="G250" s="30"/>
      <c r="H250" s="30"/>
      <c r="I250" s="30">
        <v>53</v>
      </c>
      <c r="J250" s="70"/>
      <c r="K250" s="114"/>
      <c r="L250" s="108"/>
      <c r="M250" s="16"/>
      <c r="N250" s="6"/>
    </row>
    <row r="251" spans="1:14" s="2" customFormat="1">
      <c r="A251" s="9"/>
      <c r="B251" s="28"/>
      <c r="C251" s="23" t="s">
        <v>167</v>
      </c>
      <c r="D251" s="30">
        <f t="shared" si="20"/>
        <v>32</v>
      </c>
      <c r="E251" s="30"/>
      <c r="F251" s="30"/>
      <c r="G251" s="30"/>
      <c r="H251" s="30"/>
      <c r="I251" s="30">
        <v>32</v>
      </c>
      <c r="J251" s="70"/>
      <c r="K251" s="114" t="s">
        <v>167</v>
      </c>
      <c r="L251" s="108">
        <f>I251+I252</f>
        <v>95</v>
      </c>
      <c r="M251" s="16"/>
      <c r="N251" s="6"/>
    </row>
    <row r="252" spans="1:14" s="2" customFormat="1">
      <c r="A252" s="9"/>
      <c r="B252" s="28"/>
      <c r="C252" s="23" t="s">
        <v>202</v>
      </c>
      <c r="D252" s="30">
        <f>SUM(E252:I252)</f>
        <v>63</v>
      </c>
      <c r="E252" s="30"/>
      <c r="F252" s="30"/>
      <c r="G252" s="30"/>
      <c r="H252" s="30"/>
      <c r="I252" s="30">
        <v>63</v>
      </c>
      <c r="J252" s="70"/>
      <c r="K252" s="114"/>
      <c r="L252" s="108"/>
      <c r="M252" s="16"/>
      <c r="N252" s="6"/>
    </row>
    <row r="253" spans="1:14" s="2" customFormat="1">
      <c r="A253" s="9"/>
      <c r="B253" s="28"/>
      <c r="C253" s="23" t="s">
        <v>246</v>
      </c>
      <c r="D253" s="30">
        <f t="shared" si="20"/>
        <v>21</v>
      </c>
      <c r="E253" s="30"/>
      <c r="F253" s="30"/>
      <c r="G253" s="30"/>
      <c r="H253" s="30"/>
      <c r="I253" s="30">
        <v>21</v>
      </c>
      <c r="J253" s="70"/>
      <c r="K253" s="114" t="s">
        <v>178</v>
      </c>
      <c r="L253" s="108">
        <f>I253+I254+I255</f>
        <v>64</v>
      </c>
      <c r="M253" s="16"/>
      <c r="N253" s="6"/>
    </row>
    <row r="254" spans="1:14" s="2" customFormat="1">
      <c r="A254" s="9"/>
      <c r="B254" s="28"/>
      <c r="C254" s="23" t="s">
        <v>199</v>
      </c>
      <c r="D254" s="30">
        <f t="shared" si="20"/>
        <v>11</v>
      </c>
      <c r="E254" s="30"/>
      <c r="F254" s="30"/>
      <c r="G254" s="30"/>
      <c r="H254" s="30"/>
      <c r="I254" s="30">
        <v>11</v>
      </c>
      <c r="J254" s="70"/>
      <c r="K254" s="114"/>
      <c r="L254" s="108"/>
      <c r="M254" s="16"/>
      <c r="N254" s="6"/>
    </row>
    <row r="255" spans="1:14" s="2" customFormat="1">
      <c r="A255" s="9"/>
      <c r="B255" s="28"/>
      <c r="C255" s="23" t="s">
        <v>200</v>
      </c>
      <c r="D255" s="30">
        <f t="shared" si="20"/>
        <v>32</v>
      </c>
      <c r="E255" s="30"/>
      <c r="F255" s="30"/>
      <c r="G255" s="30"/>
      <c r="H255" s="30"/>
      <c r="I255" s="30">
        <v>32</v>
      </c>
      <c r="J255" s="70"/>
      <c r="K255" s="114"/>
      <c r="L255" s="108"/>
      <c r="M255" s="16"/>
      <c r="N255" s="6"/>
    </row>
    <row r="256" spans="1:14" s="2" customFormat="1">
      <c r="A256" s="9"/>
      <c r="B256" s="28"/>
      <c r="C256" s="23" t="s">
        <v>201</v>
      </c>
      <c r="D256" s="30">
        <f t="shared" si="20"/>
        <v>74</v>
      </c>
      <c r="E256" s="30"/>
      <c r="F256" s="30"/>
      <c r="G256" s="30"/>
      <c r="H256" s="30"/>
      <c r="I256" s="30">
        <v>74</v>
      </c>
      <c r="J256" s="70"/>
      <c r="K256" s="114" t="s">
        <v>203</v>
      </c>
      <c r="L256" s="108">
        <f>I256+I257+I258</f>
        <v>242</v>
      </c>
      <c r="M256" s="16"/>
      <c r="N256" s="6"/>
    </row>
    <row r="257" spans="1:20" s="2" customFormat="1">
      <c r="A257" s="9"/>
      <c r="B257" s="28"/>
      <c r="C257" s="23" t="s">
        <v>247</v>
      </c>
      <c r="D257" s="30">
        <f>SUM(E257:I257)</f>
        <v>63</v>
      </c>
      <c r="E257" s="30"/>
      <c r="F257" s="30"/>
      <c r="G257" s="30"/>
      <c r="H257" s="30"/>
      <c r="I257" s="30">
        <v>63</v>
      </c>
      <c r="J257" s="70"/>
      <c r="K257" s="114"/>
      <c r="L257" s="108"/>
      <c r="M257" s="16"/>
      <c r="N257" s="6"/>
    </row>
    <row r="258" spans="1:20" s="2" customFormat="1">
      <c r="A258" s="9"/>
      <c r="B258" s="28"/>
      <c r="C258" s="23" t="s">
        <v>203</v>
      </c>
      <c r="D258" s="30">
        <f>SUM(E258:I258)</f>
        <v>105</v>
      </c>
      <c r="E258" s="30"/>
      <c r="F258" s="30"/>
      <c r="G258" s="30"/>
      <c r="H258" s="30"/>
      <c r="I258" s="30">
        <v>105</v>
      </c>
      <c r="J258" s="70"/>
      <c r="K258" s="114"/>
      <c r="L258" s="108"/>
      <c r="M258" s="16"/>
      <c r="N258" s="6"/>
    </row>
    <row r="259" spans="1:20" s="2" customFormat="1">
      <c r="A259" s="9"/>
      <c r="B259" s="28"/>
      <c r="C259" s="23" t="s">
        <v>204</v>
      </c>
      <c r="D259" s="30">
        <f t="shared" si="20"/>
        <v>74</v>
      </c>
      <c r="E259" s="30"/>
      <c r="F259" s="30"/>
      <c r="G259" s="30"/>
      <c r="H259" s="30"/>
      <c r="I259" s="30">
        <v>74</v>
      </c>
      <c r="J259" s="70"/>
      <c r="K259" s="114" t="s">
        <v>179</v>
      </c>
      <c r="L259" s="108">
        <f>I259+I260+I261</f>
        <v>169</v>
      </c>
      <c r="M259" s="16"/>
      <c r="N259" s="6"/>
    </row>
    <row r="260" spans="1:20" s="2" customFormat="1">
      <c r="A260" s="9"/>
      <c r="B260" s="28"/>
      <c r="C260" s="23" t="s">
        <v>236</v>
      </c>
      <c r="D260" s="30">
        <f t="shared" si="20"/>
        <v>32</v>
      </c>
      <c r="E260" s="30"/>
      <c r="F260" s="30"/>
      <c r="G260" s="30"/>
      <c r="H260" s="30"/>
      <c r="I260" s="30">
        <v>32</v>
      </c>
      <c r="J260" s="70"/>
      <c r="K260" s="114"/>
      <c r="L260" s="108"/>
      <c r="M260" s="16"/>
      <c r="N260" s="6"/>
    </row>
    <row r="261" spans="1:20" s="2" customFormat="1">
      <c r="A261" s="9"/>
      <c r="B261" s="28"/>
      <c r="C261" s="23" t="s">
        <v>179</v>
      </c>
      <c r="D261" s="30">
        <f t="shared" si="20"/>
        <v>63</v>
      </c>
      <c r="E261" s="30"/>
      <c r="F261" s="30"/>
      <c r="G261" s="30"/>
      <c r="H261" s="30"/>
      <c r="I261" s="30">
        <v>63</v>
      </c>
      <c r="J261" s="70"/>
      <c r="K261" s="114"/>
      <c r="L261" s="108"/>
      <c r="M261" s="16"/>
      <c r="N261" s="6"/>
    </row>
    <row r="262" spans="1:20" s="2" customFormat="1">
      <c r="A262" s="9"/>
      <c r="B262" s="28"/>
      <c r="C262" s="23" t="s">
        <v>174</v>
      </c>
      <c r="D262" s="30">
        <f t="shared" si="20"/>
        <v>53</v>
      </c>
      <c r="E262" s="30"/>
      <c r="F262" s="30"/>
      <c r="G262" s="30"/>
      <c r="H262" s="30"/>
      <c r="I262" s="30">
        <v>53</v>
      </c>
      <c r="J262" s="70"/>
      <c r="K262" s="114" t="s">
        <v>176</v>
      </c>
      <c r="L262" s="108">
        <f>I262+I263+I264</f>
        <v>201</v>
      </c>
      <c r="M262" s="16"/>
      <c r="N262" s="6"/>
    </row>
    <row r="263" spans="1:20" s="2" customFormat="1">
      <c r="A263" s="9"/>
      <c r="B263" s="28"/>
      <c r="C263" s="23" t="s">
        <v>176</v>
      </c>
      <c r="D263" s="30">
        <f t="shared" si="20"/>
        <v>85</v>
      </c>
      <c r="E263" s="30"/>
      <c r="F263" s="30"/>
      <c r="G263" s="30"/>
      <c r="H263" s="30"/>
      <c r="I263" s="30">
        <v>85</v>
      </c>
      <c r="J263" s="70"/>
      <c r="K263" s="114"/>
      <c r="L263" s="108"/>
      <c r="M263" s="16"/>
      <c r="N263" s="6"/>
    </row>
    <row r="264" spans="1:20" s="2" customFormat="1">
      <c r="A264" s="9"/>
      <c r="B264" s="28"/>
      <c r="C264" s="23" t="s">
        <v>206</v>
      </c>
      <c r="D264" s="30">
        <f t="shared" si="20"/>
        <v>63</v>
      </c>
      <c r="E264" s="30"/>
      <c r="F264" s="30"/>
      <c r="G264" s="30"/>
      <c r="H264" s="30"/>
      <c r="I264" s="30">
        <v>63</v>
      </c>
      <c r="J264" s="70"/>
      <c r="K264" s="114"/>
      <c r="L264" s="108"/>
      <c r="M264" s="16"/>
      <c r="N264" s="6"/>
    </row>
    <row r="265" spans="1:20" s="2" customFormat="1">
      <c r="A265" s="9"/>
      <c r="B265" s="28"/>
      <c r="C265" s="23" t="s">
        <v>207</v>
      </c>
      <c r="D265" s="30">
        <f t="shared" si="20"/>
        <v>42</v>
      </c>
      <c r="E265" s="30"/>
      <c r="F265" s="30"/>
      <c r="G265" s="30"/>
      <c r="H265" s="30"/>
      <c r="I265" s="30">
        <v>42</v>
      </c>
      <c r="J265" s="70"/>
      <c r="K265" s="114" t="s">
        <v>208</v>
      </c>
      <c r="L265" s="108">
        <f>I265+I266</f>
        <v>95</v>
      </c>
      <c r="M265" s="16"/>
      <c r="N265" s="6"/>
    </row>
    <row r="266" spans="1:20" s="2" customFormat="1">
      <c r="A266" s="9"/>
      <c r="B266" s="28"/>
      <c r="C266" s="23" t="s">
        <v>208</v>
      </c>
      <c r="D266" s="30">
        <f t="shared" si="20"/>
        <v>53</v>
      </c>
      <c r="E266" s="30"/>
      <c r="F266" s="30"/>
      <c r="G266" s="30"/>
      <c r="H266" s="30"/>
      <c r="I266" s="30">
        <v>53</v>
      </c>
      <c r="J266" s="70"/>
      <c r="K266" s="114"/>
      <c r="L266" s="108"/>
      <c r="M266" s="16"/>
      <c r="N266" s="6"/>
    </row>
    <row r="267" spans="1:20" s="21" customFormat="1">
      <c r="A267" s="4"/>
      <c r="B267" s="32"/>
      <c r="C267" s="12" t="s">
        <v>40</v>
      </c>
      <c r="D267" s="29">
        <f t="shared" ref="D267:D331" si="22">SUM(E267:I267)</f>
        <v>576</v>
      </c>
      <c r="E267" s="29"/>
      <c r="F267" s="29"/>
      <c r="G267" s="29"/>
      <c r="H267" s="29"/>
      <c r="I267" s="29">
        <f>SUM(I268:I270)</f>
        <v>576</v>
      </c>
      <c r="J267" s="69"/>
      <c r="K267" s="74"/>
      <c r="L267" s="71"/>
      <c r="M267" s="16"/>
      <c r="N267" s="20"/>
    </row>
    <row r="268" spans="1:20" s="21" customFormat="1">
      <c r="A268" s="4"/>
      <c r="B268" s="32"/>
      <c r="C268" s="23" t="s">
        <v>221</v>
      </c>
      <c r="D268" s="30">
        <f t="shared" si="22"/>
        <v>321</v>
      </c>
      <c r="E268" s="29"/>
      <c r="F268" s="29"/>
      <c r="G268" s="29"/>
      <c r="H268" s="29"/>
      <c r="I268" s="35">
        <v>321</v>
      </c>
      <c r="J268" s="69"/>
      <c r="K268" s="115" t="s">
        <v>183</v>
      </c>
      <c r="L268" s="108">
        <f>I268+I269+I270</f>
        <v>576</v>
      </c>
      <c r="M268" s="16"/>
      <c r="N268" s="20"/>
    </row>
    <row r="269" spans="1:20" s="21" customFormat="1">
      <c r="A269" s="4"/>
      <c r="B269" s="32"/>
      <c r="C269" s="23" t="s">
        <v>182</v>
      </c>
      <c r="D269" s="30">
        <f t="shared" si="22"/>
        <v>149</v>
      </c>
      <c r="E269" s="29"/>
      <c r="F269" s="29"/>
      <c r="G269" s="29"/>
      <c r="H269" s="29"/>
      <c r="I269" s="35">
        <v>149</v>
      </c>
      <c r="J269" s="69"/>
      <c r="K269" s="115"/>
      <c r="L269" s="108"/>
      <c r="M269" s="16"/>
      <c r="N269" s="20"/>
    </row>
    <row r="270" spans="1:20" s="21" customFormat="1">
      <c r="A270" s="4"/>
      <c r="B270" s="32"/>
      <c r="C270" s="23" t="s">
        <v>222</v>
      </c>
      <c r="D270" s="30">
        <f t="shared" si="22"/>
        <v>106</v>
      </c>
      <c r="E270" s="29"/>
      <c r="F270" s="29"/>
      <c r="G270" s="29"/>
      <c r="H270" s="29"/>
      <c r="I270" s="35">
        <v>106</v>
      </c>
      <c r="J270" s="69"/>
      <c r="K270" s="115"/>
      <c r="L270" s="108"/>
      <c r="M270" s="16"/>
      <c r="N270" s="20"/>
    </row>
    <row r="271" spans="1:20" s="21" customFormat="1" ht="141.75">
      <c r="A271" s="4">
        <v>10</v>
      </c>
      <c r="B271" s="12" t="s">
        <v>65</v>
      </c>
      <c r="C271" s="12"/>
      <c r="D271" s="29">
        <f t="shared" si="22"/>
        <v>6856</v>
      </c>
      <c r="E271" s="29">
        <f>E272+E313+E341</f>
        <v>0</v>
      </c>
      <c r="F271" s="29">
        <f>F272+F313+F341</f>
        <v>0</v>
      </c>
      <c r="G271" s="29">
        <f>G272+G313+G341</f>
        <v>5826</v>
      </c>
      <c r="H271" s="29">
        <f>H272+H313+H341</f>
        <v>1030</v>
      </c>
      <c r="I271" s="29">
        <f>I272+I313+I341</f>
        <v>0</v>
      </c>
      <c r="J271" s="29">
        <f t="shared" ref="J271:L271" si="23">J272+J313+J341</f>
        <v>0</v>
      </c>
      <c r="K271" s="29">
        <f t="shared" si="23"/>
        <v>0</v>
      </c>
      <c r="L271" s="29">
        <f t="shared" si="23"/>
        <v>6856</v>
      </c>
      <c r="M271" s="16"/>
      <c r="N271" s="20"/>
      <c r="O271" s="20"/>
      <c r="P271" s="20"/>
      <c r="Q271" s="20"/>
      <c r="R271" s="20"/>
      <c r="S271" s="20"/>
      <c r="T271" s="20"/>
    </row>
    <row r="272" spans="1:20" s="2" customFormat="1" ht="236.25">
      <c r="A272" s="9" t="s">
        <v>25</v>
      </c>
      <c r="B272" s="28" t="s">
        <v>26</v>
      </c>
      <c r="C272" s="28"/>
      <c r="D272" s="29">
        <f t="shared" si="22"/>
        <v>5036</v>
      </c>
      <c r="E272" s="29">
        <f>SUM(E273:E309)</f>
        <v>0</v>
      </c>
      <c r="F272" s="29">
        <f>SUM(F273:F309)</f>
        <v>0</v>
      </c>
      <c r="G272" s="29">
        <f>G273+G274+G275+G288+G309</f>
        <v>5036</v>
      </c>
      <c r="H272" s="29">
        <f>SUM(H273:H309)</f>
        <v>0</v>
      </c>
      <c r="I272" s="29">
        <f>SUM(I273:I309)</f>
        <v>0</v>
      </c>
      <c r="J272" s="70"/>
      <c r="K272" s="74"/>
      <c r="L272" s="82">
        <f>SUM(L273:L312)</f>
        <v>5036</v>
      </c>
      <c r="M272" s="16"/>
      <c r="N272" s="6"/>
      <c r="O272" s="6"/>
      <c r="P272" s="6"/>
      <c r="Q272" s="6"/>
      <c r="R272" s="6"/>
      <c r="S272" s="6"/>
      <c r="T272" s="6"/>
    </row>
    <row r="273" spans="1:14" s="21" customFormat="1" ht="31.5">
      <c r="A273" s="4"/>
      <c r="B273" s="32"/>
      <c r="C273" s="32" t="s">
        <v>38</v>
      </c>
      <c r="D273" s="29">
        <f t="shared" si="22"/>
        <v>928</v>
      </c>
      <c r="E273" s="29"/>
      <c r="F273" s="29"/>
      <c r="G273" s="29">
        <v>928</v>
      </c>
      <c r="H273" s="29"/>
      <c r="I273" s="29"/>
      <c r="J273" s="69"/>
      <c r="K273" s="74"/>
      <c r="L273" s="71">
        <f>G273</f>
        <v>928</v>
      </c>
      <c r="M273" s="16"/>
      <c r="N273" s="20"/>
    </row>
    <row r="274" spans="1:14" s="21" customFormat="1" ht="31.5">
      <c r="A274" s="4"/>
      <c r="B274" s="32"/>
      <c r="C274" s="32" t="s">
        <v>44</v>
      </c>
      <c r="D274" s="29">
        <f t="shared" si="22"/>
        <v>396</v>
      </c>
      <c r="E274" s="29"/>
      <c r="F274" s="29"/>
      <c r="G274" s="29">
        <v>396</v>
      </c>
      <c r="H274" s="29"/>
      <c r="I274" s="29"/>
      <c r="J274" s="69"/>
      <c r="K274" s="74"/>
      <c r="L274" s="71">
        <f>G274</f>
        <v>396</v>
      </c>
      <c r="M274" s="16"/>
      <c r="N274" s="20"/>
    </row>
    <row r="275" spans="1:14" s="21" customFormat="1">
      <c r="A275" s="4"/>
      <c r="B275" s="32"/>
      <c r="C275" s="12" t="s">
        <v>41</v>
      </c>
      <c r="D275" s="29">
        <f t="shared" si="22"/>
        <v>1485</v>
      </c>
      <c r="E275" s="29"/>
      <c r="F275" s="29"/>
      <c r="G275" s="29">
        <f>SUM(G276:G287)</f>
        <v>1485</v>
      </c>
      <c r="H275" s="29"/>
      <c r="I275" s="29"/>
      <c r="J275" s="69"/>
      <c r="K275" s="74"/>
      <c r="L275" s="71"/>
      <c r="M275" s="16"/>
      <c r="N275" s="20"/>
    </row>
    <row r="276" spans="1:14" s="21" customFormat="1">
      <c r="A276" s="4"/>
      <c r="B276" s="32"/>
      <c r="C276" s="23" t="s">
        <v>248</v>
      </c>
      <c r="D276" s="30">
        <f t="shared" si="22"/>
        <v>152.5</v>
      </c>
      <c r="E276" s="29"/>
      <c r="F276" s="29"/>
      <c r="G276" s="35">
        <v>152.5</v>
      </c>
      <c r="H276" s="29"/>
      <c r="I276" s="29"/>
      <c r="J276" s="69"/>
      <c r="K276" s="114" t="s">
        <v>248</v>
      </c>
      <c r="L276" s="108">
        <f>G276+G277+G278</f>
        <v>309.5</v>
      </c>
      <c r="M276" s="16"/>
      <c r="N276" s="20"/>
    </row>
    <row r="277" spans="1:14" s="21" customFormat="1">
      <c r="A277" s="4"/>
      <c r="B277" s="32"/>
      <c r="C277" s="23" t="s">
        <v>249</v>
      </c>
      <c r="D277" s="30">
        <f t="shared" si="22"/>
        <v>78.5</v>
      </c>
      <c r="E277" s="29"/>
      <c r="F277" s="29"/>
      <c r="G277" s="35">
        <v>78.5</v>
      </c>
      <c r="H277" s="29"/>
      <c r="I277" s="29"/>
      <c r="J277" s="69"/>
      <c r="K277" s="114"/>
      <c r="L277" s="108"/>
      <c r="M277" s="16"/>
      <c r="N277" s="20"/>
    </row>
    <row r="278" spans="1:14" s="21" customFormat="1">
      <c r="A278" s="4"/>
      <c r="B278" s="32"/>
      <c r="C278" s="23" t="s">
        <v>250</v>
      </c>
      <c r="D278" s="30">
        <f t="shared" si="22"/>
        <v>78.5</v>
      </c>
      <c r="E278" s="29"/>
      <c r="F278" s="29"/>
      <c r="G278" s="35">
        <v>78.5</v>
      </c>
      <c r="H278" s="29"/>
      <c r="I278" s="29"/>
      <c r="J278" s="69"/>
      <c r="K278" s="114"/>
      <c r="L278" s="108"/>
      <c r="M278" s="16"/>
      <c r="N278" s="20"/>
    </row>
    <row r="279" spans="1:14" s="21" customFormat="1">
      <c r="A279" s="4"/>
      <c r="B279" s="32"/>
      <c r="C279" s="23" t="s">
        <v>257</v>
      </c>
      <c r="D279" s="30">
        <f t="shared" si="22"/>
        <v>68.5</v>
      </c>
      <c r="E279" s="29"/>
      <c r="F279" s="29"/>
      <c r="G279" s="35">
        <v>68.5</v>
      </c>
      <c r="H279" s="29"/>
      <c r="I279" s="29"/>
      <c r="J279" s="69"/>
      <c r="K279" s="75" t="s">
        <v>257</v>
      </c>
      <c r="L279" s="71">
        <f>G279</f>
        <v>68.5</v>
      </c>
      <c r="M279" s="16"/>
      <c r="N279" s="20"/>
    </row>
    <row r="280" spans="1:14" s="21" customFormat="1">
      <c r="A280" s="4"/>
      <c r="B280" s="32"/>
      <c r="C280" s="23" t="s">
        <v>254</v>
      </c>
      <c r="D280" s="30">
        <f t="shared" si="22"/>
        <v>164.5</v>
      </c>
      <c r="E280" s="29"/>
      <c r="F280" s="29"/>
      <c r="G280" s="35">
        <v>164.5</v>
      </c>
      <c r="H280" s="29"/>
      <c r="I280" s="29"/>
      <c r="J280" s="69"/>
      <c r="K280" s="114" t="s">
        <v>254</v>
      </c>
      <c r="L280" s="108">
        <f>G280+G281+G282</f>
        <v>438</v>
      </c>
      <c r="M280" s="16"/>
      <c r="N280" s="20"/>
    </row>
    <row r="281" spans="1:14" s="21" customFormat="1">
      <c r="A281" s="4"/>
      <c r="B281" s="32"/>
      <c r="C281" s="23" t="s">
        <v>251</v>
      </c>
      <c r="D281" s="30">
        <f t="shared" si="22"/>
        <v>109</v>
      </c>
      <c r="E281" s="29"/>
      <c r="F281" s="29"/>
      <c r="G281" s="35">
        <v>109</v>
      </c>
      <c r="H281" s="29"/>
      <c r="I281" s="29"/>
      <c r="J281" s="69"/>
      <c r="K281" s="114"/>
      <c r="L281" s="108"/>
      <c r="M281" s="16"/>
      <c r="N281" s="20"/>
    </row>
    <row r="282" spans="1:14" s="21" customFormat="1">
      <c r="A282" s="4"/>
      <c r="B282" s="32"/>
      <c r="C282" s="23" t="s">
        <v>255</v>
      </c>
      <c r="D282" s="30">
        <f>SUM(E282:I282)</f>
        <v>164.5</v>
      </c>
      <c r="E282" s="29"/>
      <c r="F282" s="29"/>
      <c r="G282" s="35">
        <v>164.5</v>
      </c>
      <c r="H282" s="29"/>
      <c r="I282" s="29"/>
      <c r="J282" s="69"/>
      <c r="K282" s="114"/>
      <c r="L282" s="108"/>
      <c r="M282" s="16"/>
      <c r="N282" s="20"/>
    </row>
    <row r="283" spans="1:14" s="21" customFormat="1">
      <c r="A283" s="4"/>
      <c r="B283" s="32"/>
      <c r="C283" s="23" t="s">
        <v>258</v>
      </c>
      <c r="D283" s="30">
        <f t="shared" si="22"/>
        <v>87.5</v>
      </c>
      <c r="E283" s="29"/>
      <c r="F283" s="29"/>
      <c r="G283" s="35">
        <v>87.5</v>
      </c>
      <c r="H283" s="29"/>
      <c r="I283" s="29"/>
      <c r="J283" s="69"/>
      <c r="K283" s="114" t="s">
        <v>252</v>
      </c>
      <c r="L283" s="108">
        <f>G283+G284+G285</f>
        <v>351</v>
      </c>
      <c r="M283" s="16"/>
      <c r="N283" s="20"/>
    </row>
    <row r="284" spans="1:14" s="21" customFormat="1">
      <c r="A284" s="4"/>
      <c r="B284" s="32"/>
      <c r="C284" s="23" t="s">
        <v>252</v>
      </c>
      <c r="D284" s="30">
        <f t="shared" si="22"/>
        <v>142.5</v>
      </c>
      <c r="E284" s="29"/>
      <c r="F284" s="29"/>
      <c r="G284" s="35">
        <v>142.5</v>
      </c>
      <c r="H284" s="29"/>
      <c r="I284" s="29"/>
      <c r="J284" s="69"/>
      <c r="K284" s="114"/>
      <c r="L284" s="108"/>
      <c r="M284" s="16"/>
      <c r="N284" s="20"/>
    </row>
    <row r="285" spans="1:14" s="21" customFormat="1">
      <c r="A285" s="4"/>
      <c r="B285" s="32"/>
      <c r="C285" s="23" t="s">
        <v>256</v>
      </c>
      <c r="D285" s="30">
        <f t="shared" si="22"/>
        <v>121</v>
      </c>
      <c r="E285" s="29"/>
      <c r="F285" s="29"/>
      <c r="G285" s="35">
        <v>121</v>
      </c>
      <c r="H285" s="29"/>
      <c r="I285" s="29"/>
      <c r="J285" s="69"/>
      <c r="K285" s="114"/>
      <c r="L285" s="108"/>
      <c r="M285" s="16"/>
      <c r="N285" s="20"/>
    </row>
    <row r="286" spans="1:14" s="21" customFormat="1">
      <c r="A286" s="4"/>
      <c r="B286" s="32"/>
      <c r="C286" s="23" t="s">
        <v>253</v>
      </c>
      <c r="D286" s="30">
        <f t="shared" si="22"/>
        <v>131</v>
      </c>
      <c r="E286" s="29"/>
      <c r="F286" s="29"/>
      <c r="G286" s="35">
        <v>131</v>
      </c>
      <c r="H286" s="29"/>
      <c r="I286" s="29"/>
      <c r="J286" s="69"/>
      <c r="K286" s="115" t="s">
        <v>186</v>
      </c>
      <c r="L286" s="108">
        <f>G286+G287</f>
        <v>318</v>
      </c>
      <c r="M286" s="16"/>
      <c r="N286" s="20"/>
    </row>
    <row r="287" spans="1:14" s="21" customFormat="1">
      <c r="A287" s="4"/>
      <c r="B287" s="32"/>
      <c r="C287" s="23" t="s">
        <v>259</v>
      </c>
      <c r="D287" s="30">
        <f t="shared" si="22"/>
        <v>187</v>
      </c>
      <c r="E287" s="29"/>
      <c r="F287" s="29"/>
      <c r="G287" s="35">
        <v>187</v>
      </c>
      <c r="H287" s="29"/>
      <c r="I287" s="29"/>
      <c r="J287" s="69"/>
      <c r="K287" s="115"/>
      <c r="L287" s="108"/>
      <c r="M287" s="16"/>
      <c r="N287" s="20"/>
    </row>
    <row r="288" spans="1:14" s="21" customFormat="1">
      <c r="A288" s="4"/>
      <c r="B288" s="32"/>
      <c r="C288" s="12" t="s">
        <v>39</v>
      </c>
      <c r="D288" s="29">
        <f t="shared" si="22"/>
        <v>1856</v>
      </c>
      <c r="E288" s="29"/>
      <c r="F288" s="29"/>
      <c r="G288" s="29">
        <f>SUM(G289:G308)</f>
        <v>1856</v>
      </c>
      <c r="H288" s="29"/>
      <c r="I288" s="29"/>
      <c r="J288" s="69"/>
      <c r="K288" s="74"/>
      <c r="L288" s="71"/>
      <c r="M288" s="16"/>
      <c r="N288" s="20"/>
    </row>
    <row r="289" spans="1:14" s="21" customFormat="1">
      <c r="A289" s="4"/>
      <c r="B289" s="32"/>
      <c r="C289" s="23" t="s">
        <v>197</v>
      </c>
      <c r="D289" s="30">
        <f t="shared" si="22"/>
        <v>19</v>
      </c>
      <c r="E289" s="29"/>
      <c r="F289" s="29"/>
      <c r="G289" s="35">
        <v>19</v>
      </c>
      <c r="H289" s="29"/>
      <c r="I289" s="29"/>
      <c r="J289" s="69"/>
      <c r="K289" s="114" t="s">
        <v>177</v>
      </c>
      <c r="L289" s="108">
        <f>G289+G290+G291+G292</f>
        <v>287</v>
      </c>
      <c r="M289" s="16"/>
      <c r="N289" s="20"/>
    </row>
    <row r="290" spans="1:14" s="21" customFormat="1">
      <c r="A290" s="4"/>
      <c r="B290" s="32"/>
      <c r="C290" s="23" t="s">
        <v>165</v>
      </c>
      <c r="D290" s="30">
        <f t="shared" si="22"/>
        <v>19</v>
      </c>
      <c r="E290" s="29"/>
      <c r="F290" s="29"/>
      <c r="G290" s="35">
        <v>19</v>
      </c>
      <c r="H290" s="29"/>
      <c r="I290" s="29"/>
      <c r="J290" s="69"/>
      <c r="K290" s="114"/>
      <c r="L290" s="108"/>
      <c r="M290" s="16"/>
      <c r="N290" s="20"/>
    </row>
    <row r="291" spans="1:14" s="21" customFormat="1">
      <c r="A291" s="4"/>
      <c r="B291" s="32"/>
      <c r="C291" s="23" t="s">
        <v>166</v>
      </c>
      <c r="D291" s="30">
        <f>SUM(E291:I291)</f>
        <v>153</v>
      </c>
      <c r="E291" s="29"/>
      <c r="F291" s="29"/>
      <c r="G291" s="35">
        <v>153</v>
      </c>
      <c r="H291" s="29"/>
      <c r="I291" s="29"/>
      <c r="J291" s="69"/>
      <c r="K291" s="114"/>
      <c r="L291" s="108"/>
      <c r="M291" s="16"/>
      <c r="N291" s="20"/>
    </row>
    <row r="292" spans="1:14" s="21" customFormat="1">
      <c r="A292" s="4"/>
      <c r="B292" s="32"/>
      <c r="C292" s="23" t="s">
        <v>205</v>
      </c>
      <c r="D292" s="30">
        <f>SUM(E292:I292)</f>
        <v>96</v>
      </c>
      <c r="E292" s="29"/>
      <c r="F292" s="29"/>
      <c r="G292" s="35">
        <v>96</v>
      </c>
      <c r="H292" s="29"/>
      <c r="I292" s="29"/>
      <c r="J292" s="69"/>
      <c r="K292" s="114"/>
      <c r="L292" s="108"/>
      <c r="M292" s="16"/>
      <c r="N292" s="20"/>
    </row>
    <row r="293" spans="1:14" s="21" customFormat="1">
      <c r="A293" s="4"/>
      <c r="B293" s="32"/>
      <c r="C293" s="23" t="s">
        <v>167</v>
      </c>
      <c r="D293" s="30">
        <f t="shared" si="22"/>
        <v>57</v>
      </c>
      <c r="E293" s="29"/>
      <c r="F293" s="29"/>
      <c r="G293" s="35">
        <v>57</v>
      </c>
      <c r="H293" s="29"/>
      <c r="I293" s="29"/>
      <c r="J293" s="69"/>
      <c r="K293" s="114" t="s">
        <v>167</v>
      </c>
      <c r="L293" s="108">
        <f>G293+G294</f>
        <v>172</v>
      </c>
      <c r="M293" s="16"/>
      <c r="N293" s="20"/>
    </row>
    <row r="294" spans="1:14" s="21" customFormat="1">
      <c r="A294" s="4"/>
      <c r="B294" s="32"/>
      <c r="C294" s="23" t="s">
        <v>202</v>
      </c>
      <c r="D294" s="30">
        <f>SUM(E294:I294)</f>
        <v>115</v>
      </c>
      <c r="E294" s="29"/>
      <c r="F294" s="29"/>
      <c r="G294" s="35">
        <v>115</v>
      </c>
      <c r="H294" s="29"/>
      <c r="I294" s="29"/>
      <c r="J294" s="69"/>
      <c r="K294" s="114"/>
      <c r="L294" s="108"/>
      <c r="M294" s="16"/>
      <c r="N294" s="20"/>
    </row>
    <row r="295" spans="1:14" s="21" customFormat="1">
      <c r="A295" s="4"/>
      <c r="B295" s="32"/>
      <c r="C295" s="23" t="s">
        <v>246</v>
      </c>
      <c r="D295" s="30">
        <f t="shared" si="22"/>
        <v>38</v>
      </c>
      <c r="E295" s="29"/>
      <c r="F295" s="29"/>
      <c r="G295" s="35">
        <v>38</v>
      </c>
      <c r="H295" s="29"/>
      <c r="I295" s="29"/>
      <c r="J295" s="69"/>
      <c r="K295" s="114" t="s">
        <v>178</v>
      </c>
      <c r="L295" s="108">
        <f>G295+G296+G297</f>
        <v>114</v>
      </c>
      <c r="M295" s="16"/>
      <c r="N295" s="20"/>
    </row>
    <row r="296" spans="1:14" s="21" customFormat="1">
      <c r="A296" s="4"/>
      <c r="B296" s="32"/>
      <c r="C296" s="23" t="s">
        <v>199</v>
      </c>
      <c r="D296" s="30">
        <f t="shared" si="22"/>
        <v>19</v>
      </c>
      <c r="E296" s="29"/>
      <c r="F296" s="29"/>
      <c r="G296" s="35">
        <v>19</v>
      </c>
      <c r="H296" s="29"/>
      <c r="I296" s="29"/>
      <c r="J296" s="69"/>
      <c r="K296" s="114"/>
      <c r="L296" s="108"/>
      <c r="M296" s="16"/>
      <c r="N296" s="20"/>
    </row>
    <row r="297" spans="1:14" s="21" customFormat="1">
      <c r="A297" s="4"/>
      <c r="B297" s="32"/>
      <c r="C297" s="23" t="s">
        <v>200</v>
      </c>
      <c r="D297" s="30">
        <f t="shared" si="22"/>
        <v>57</v>
      </c>
      <c r="E297" s="29"/>
      <c r="F297" s="29"/>
      <c r="G297" s="35">
        <v>57</v>
      </c>
      <c r="H297" s="29"/>
      <c r="I297" s="29"/>
      <c r="J297" s="69"/>
      <c r="K297" s="114"/>
      <c r="L297" s="108"/>
      <c r="M297" s="16"/>
      <c r="N297" s="20"/>
    </row>
    <row r="298" spans="1:14" s="21" customFormat="1">
      <c r="A298" s="4"/>
      <c r="B298" s="32"/>
      <c r="C298" s="23" t="s">
        <v>201</v>
      </c>
      <c r="D298" s="30">
        <f t="shared" si="22"/>
        <v>134</v>
      </c>
      <c r="E298" s="29"/>
      <c r="F298" s="29"/>
      <c r="G298" s="35">
        <v>134</v>
      </c>
      <c r="H298" s="29"/>
      <c r="I298" s="29"/>
      <c r="J298" s="69"/>
      <c r="K298" s="114" t="s">
        <v>203</v>
      </c>
      <c r="L298" s="108">
        <f>G298+G299+G300</f>
        <v>440</v>
      </c>
      <c r="M298" s="16"/>
      <c r="N298" s="20"/>
    </row>
    <row r="299" spans="1:14" s="21" customFormat="1">
      <c r="A299" s="4"/>
      <c r="B299" s="32"/>
      <c r="C299" s="23" t="s">
        <v>247</v>
      </c>
      <c r="D299" s="30">
        <f>SUM(E299:I299)</f>
        <v>115</v>
      </c>
      <c r="E299" s="29"/>
      <c r="F299" s="29"/>
      <c r="G299" s="35">
        <v>115</v>
      </c>
      <c r="H299" s="29"/>
      <c r="I299" s="29"/>
      <c r="J299" s="69"/>
      <c r="K299" s="114"/>
      <c r="L299" s="108"/>
      <c r="M299" s="16"/>
      <c r="N299" s="20"/>
    </row>
    <row r="300" spans="1:14" s="21" customFormat="1">
      <c r="A300" s="4"/>
      <c r="B300" s="32"/>
      <c r="C300" s="23" t="s">
        <v>203</v>
      </c>
      <c r="D300" s="30">
        <f>SUM(E300:I300)</f>
        <v>191</v>
      </c>
      <c r="E300" s="29"/>
      <c r="F300" s="29"/>
      <c r="G300" s="35">
        <v>191</v>
      </c>
      <c r="H300" s="29"/>
      <c r="I300" s="29"/>
      <c r="J300" s="69"/>
      <c r="K300" s="114"/>
      <c r="L300" s="108"/>
      <c r="M300" s="16"/>
      <c r="N300" s="20"/>
    </row>
    <row r="301" spans="1:14" s="21" customFormat="1">
      <c r="A301" s="4"/>
      <c r="B301" s="32"/>
      <c r="C301" s="23" t="s">
        <v>204</v>
      </c>
      <c r="D301" s="30">
        <f t="shared" si="22"/>
        <v>134</v>
      </c>
      <c r="E301" s="29"/>
      <c r="F301" s="29"/>
      <c r="G301" s="35">
        <v>134</v>
      </c>
      <c r="H301" s="29"/>
      <c r="I301" s="29"/>
      <c r="J301" s="69"/>
      <c r="K301" s="114" t="s">
        <v>179</v>
      </c>
      <c r="L301" s="108">
        <f>G301+G302+G303</f>
        <v>306</v>
      </c>
      <c r="M301" s="16"/>
      <c r="N301" s="20"/>
    </row>
    <row r="302" spans="1:14" s="21" customFormat="1">
      <c r="A302" s="4"/>
      <c r="B302" s="32"/>
      <c r="C302" s="23" t="s">
        <v>236</v>
      </c>
      <c r="D302" s="30">
        <f t="shared" si="22"/>
        <v>57</v>
      </c>
      <c r="E302" s="29"/>
      <c r="F302" s="29"/>
      <c r="G302" s="35">
        <v>57</v>
      </c>
      <c r="H302" s="29"/>
      <c r="I302" s="29"/>
      <c r="J302" s="69"/>
      <c r="K302" s="114"/>
      <c r="L302" s="108"/>
      <c r="M302" s="16"/>
      <c r="N302" s="20"/>
    </row>
    <row r="303" spans="1:14" s="21" customFormat="1" ht="15.75" customHeight="1">
      <c r="A303" s="4"/>
      <c r="B303" s="32"/>
      <c r="C303" s="23" t="s">
        <v>179</v>
      </c>
      <c r="D303" s="30">
        <f t="shared" si="22"/>
        <v>115</v>
      </c>
      <c r="E303" s="29"/>
      <c r="F303" s="29"/>
      <c r="G303" s="35">
        <v>115</v>
      </c>
      <c r="H303" s="29"/>
      <c r="I303" s="29"/>
      <c r="J303" s="69"/>
      <c r="K303" s="114"/>
      <c r="L303" s="108"/>
      <c r="M303" s="16"/>
      <c r="N303" s="20"/>
    </row>
    <row r="304" spans="1:14" s="21" customFormat="1" ht="31.5" customHeight="1">
      <c r="A304" s="4"/>
      <c r="B304" s="32"/>
      <c r="C304" s="23" t="s">
        <v>174</v>
      </c>
      <c r="D304" s="30">
        <f t="shared" si="22"/>
        <v>96</v>
      </c>
      <c r="E304" s="29"/>
      <c r="F304" s="29"/>
      <c r="G304" s="35">
        <v>96</v>
      </c>
      <c r="H304" s="29"/>
      <c r="I304" s="29"/>
      <c r="J304" s="69"/>
      <c r="K304" s="113" t="s">
        <v>176</v>
      </c>
      <c r="L304" s="108">
        <f>G304+G305+G306</f>
        <v>364</v>
      </c>
      <c r="M304" s="16"/>
      <c r="N304" s="20"/>
    </row>
    <row r="305" spans="1:19" s="21" customFormat="1">
      <c r="A305" s="4"/>
      <c r="B305" s="32"/>
      <c r="C305" s="23" t="s">
        <v>176</v>
      </c>
      <c r="D305" s="30">
        <f t="shared" si="22"/>
        <v>153</v>
      </c>
      <c r="E305" s="29"/>
      <c r="F305" s="29"/>
      <c r="G305" s="35">
        <v>153</v>
      </c>
      <c r="H305" s="29"/>
      <c r="I305" s="29"/>
      <c r="J305" s="69"/>
      <c r="K305" s="113"/>
      <c r="L305" s="108"/>
      <c r="M305" s="16"/>
      <c r="N305" s="20"/>
    </row>
    <row r="306" spans="1:19" s="21" customFormat="1">
      <c r="A306" s="4"/>
      <c r="B306" s="32"/>
      <c r="C306" s="23" t="s">
        <v>206</v>
      </c>
      <c r="D306" s="30">
        <f t="shared" si="22"/>
        <v>115</v>
      </c>
      <c r="E306" s="29"/>
      <c r="F306" s="29"/>
      <c r="G306" s="35">
        <v>115</v>
      </c>
      <c r="H306" s="29"/>
      <c r="I306" s="29"/>
      <c r="J306" s="69"/>
      <c r="K306" s="113"/>
      <c r="L306" s="108"/>
      <c r="M306" s="16"/>
      <c r="N306" s="20"/>
    </row>
    <row r="307" spans="1:19" s="21" customFormat="1">
      <c r="A307" s="4"/>
      <c r="B307" s="32"/>
      <c r="C307" s="23" t="s">
        <v>207</v>
      </c>
      <c r="D307" s="30">
        <f t="shared" si="22"/>
        <v>77</v>
      </c>
      <c r="E307" s="29"/>
      <c r="F307" s="29"/>
      <c r="G307" s="35">
        <v>77</v>
      </c>
      <c r="H307" s="29"/>
      <c r="I307" s="29"/>
      <c r="J307" s="69"/>
      <c r="K307" s="114" t="s">
        <v>208</v>
      </c>
      <c r="L307" s="108">
        <f>G307+G308</f>
        <v>173</v>
      </c>
      <c r="M307" s="16"/>
      <c r="N307" s="20"/>
    </row>
    <row r="308" spans="1:19" s="21" customFormat="1">
      <c r="A308" s="4"/>
      <c r="B308" s="32"/>
      <c r="C308" s="23" t="s">
        <v>208</v>
      </c>
      <c r="D308" s="30">
        <f t="shared" si="22"/>
        <v>96</v>
      </c>
      <c r="E308" s="29"/>
      <c r="F308" s="29"/>
      <c r="G308" s="35">
        <v>96</v>
      </c>
      <c r="H308" s="29"/>
      <c r="I308" s="29"/>
      <c r="J308" s="69"/>
      <c r="K308" s="114"/>
      <c r="L308" s="108"/>
      <c r="M308" s="16"/>
      <c r="N308" s="20"/>
    </row>
    <row r="309" spans="1:19" s="21" customFormat="1">
      <c r="A309" s="4"/>
      <c r="B309" s="32"/>
      <c r="C309" s="12" t="s">
        <v>40</v>
      </c>
      <c r="D309" s="29">
        <f t="shared" si="22"/>
        <v>371</v>
      </c>
      <c r="E309" s="29"/>
      <c r="F309" s="29"/>
      <c r="G309" s="29">
        <f>SUM(G310:G312)</f>
        <v>371</v>
      </c>
      <c r="H309" s="29"/>
      <c r="I309" s="29"/>
      <c r="J309" s="69"/>
      <c r="K309" s="74"/>
      <c r="L309" s="71"/>
      <c r="M309" s="16"/>
      <c r="N309" s="20"/>
    </row>
    <row r="310" spans="1:19" s="21" customFormat="1">
      <c r="A310" s="4"/>
      <c r="B310" s="32"/>
      <c r="C310" s="23" t="s">
        <v>221</v>
      </c>
      <c r="D310" s="30">
        <f t="shared" si="22"/>
        <v>206</v>
      </c>
      <c r="E310" s="29"/>
      <c r="F310" s="29"/>
      <c r="G310" s="35">
        <v>206</v>
      </c>
      <c r="H310" s="29"/>
      <c r="I310" s="29"/>
      <c r="J310" s="69"/>
      <c r="K310" s="115" t="s">
        <v>183</v>
      </c>
      <c r="L310" s="108">
        <f>G310+G311+G312</f>
        <v>371</v>
      </c>
      <c r="M310" s="16"/>
      <c r="N310" s="20"/>
    </row>
    <row r="311" spans="1:19" s="21" customFormat="1">
      <c r="A311" s="4"/>
      <c r="B311" s="32"/>
      <c r="C311" s="23" t="s">
        <v>182</v>
      </c>
      <c r="D311" s="30">
        <f t="shared" si="22"/>
        <v>97</v>
      </c>
      <c r="E311" s="29"/>
      <c r="F311" s="29"/>
      <c r="G311" s="35">
        <v>97</v>
      </c>
      <c r="H311" s="29"/>
      <c r="I311" s="29"/>
      <c r="J311" s="69"/>
      <c r="K311" s="115"/>
      <c r="L311" s="108"/>
      <c r="M311" s="16"/>
      <c r="N311" s="20"/>
    </row>
    <row r="312" spans="1:19" s="21" customFormat="1">
      <c r="A312" s="4"/>
      <c r="B312" s="32"/>
      <c r="C312" s="23" t="s">
        <v>222</v>
      </c>
      <c r="D312" s="30">
        <f t="shared" si="22"/>
        <v>68</v>
      </c>
      <c r="E312" s="29"/>
      <c r="F312" s="29"/>
      <c r="G312" s="35">
        <v>68</v>
      </c>
      <c r="H312" s="29"/>
      <c r="I312" s="29"/>
      <c r="J312" s="69"/>
      <c r="K312" s="115"/>
      <c r="L312" s="108"/>
      <c r="M312" s="16"/>
      <c r="N312" s="20"/>
    </row>
    <row r="313" spans="1:19" s="2" customFormat="1" ht="94.5">
      <c r="A313" s="9" t="s">
        <v>27</v>
      </c>
      <c r="B313" s="28" t="s">
        <v>28</v>
      </c>
      <c r="C313" s="28"/>
      <c r="D313" s="29">
        <f t="shared" si="22"/>
        <v>790</v>
      </c>
      <c r="E313" s="30">
        <f>SUM(E314:E337)</f>
        <v>0</v>
      </c>
      <c r="F313" s="30">
        <f>SUM(F314:F337)</f>
        <v>0</v>
      </c>
      <c r="G313" s="29">
        <f>G314+G315+G316+G337</f>
        <v>790</v>
      </c>
      <c r="H313" s="30">
        <f>SUM(H314:H337)</f>
        <v>0</v>
      </c>
      <c r="I313" s="30">
        <f>SUM(I314:I337)</f>
        <v>0</v>
      </c>
      <c r="J313" s="70"/>
      <c r="K313" s="76"/>
      <c r="L313" s="82">
        <f>SUM(L314:L340)</f>
        <v>790</v>
      </c>
      <c r="M313" s="16"/>
      <c r="N313" s="6"/>
      <c r="O313" s="6"/>
      <c r="P313" s="6"/>
      <c r="Q313" s="6"/>
      <c r="R313" s="6"/>
      <c r="S313" s="6"/>
    </row>
    <row r="314" spans="1:19" s="21" customFormat="1">
      <c r="A314" s="4"/>
      <c r="B314" s="32"/>
      <c r="C314" s="32" t="s">
        <v>46</v>
      </c>
      <c r="D314" s="29">
        <f t="shared" si="22"/>
        <v>210</v>
      </c>
      <c r="E314" s="29"/>
      <c r="F314" s="29"/>
      <c r="G314" s="29">
        <v>210</v>
      </c>
      <c r="H314" s="29"/>
      <c r="I314" s="29"/>
      <c r="J314" s="69"/>
      <c r="K314" s="74"/>
      <c r="L314" s="71">
        <f>G314</f>
        <v>210</v>
      </c>
      <c r="M314" s="16"/>
      <c r="N314" s="20"/>
    </row>
    <row r="315" spans="1:19" s="21" customFormat="1" ht="31.5">
      <c r="A315" s="4"/>
      <c r="B315" s="32"/>
      <c r="C315" s="32" t="s">
        <v>38</v>
      </c>
      <c r="D315" s="29">
        <f t="shared" si="22"/>
        <v>200</v>
      </c>
      <c r="E315" s="29"/>
      <c r="F315" s="29"/>
      <c r="G315" s="29">
        <v>200</v>
      </c>
      <c r="H315" s="29"/>
      <c r="I315" s="29"/>
      <c r="J315" s="69"/>
      <c r="K315" s="74"/>
      <c r="L315" s="71">
        <f>G315</f>
        <v>200</v>
      </c>
      <c r="M315" s="16"/>
      <c r="N315" s="20"/>
    </row>
    <row r="316" spans="1:19" s="21" customFormat="1">
      <c r="A316" s="4"/>
      <c r="B316" s="32"/>
      <c r="C316" s="12" t="s">
        <v>39</v>
      </c>
      <c r="D316" s="29">
        <f t="shared" si="22"/>
        <v>315</v>
      </c>
      <c r="E316" s="29"/>
      <c r="F316" s="29"/>
      <c r="G316" s="29">
        <f>SUM(G317:G336)</f>
        <v>315</v>
      </c>
      <c r="H316" s="29"/>
      <c r="I316" s="29"/>
      <c r="J316" s="69"/>
      <c r="K316" s="74"/>
      <c r="L316" s="71"/>
      <c r="M316" s="16"/>
      <c r="N316" s="20"/>
    </row>
    <row r="317" spans="1:19" s="2" customFormat="1">
      <c r="A317" s="9"/>
      <c r="B317" s="28"/>
      <c r="C317" s="23" t="s">
        <v>220</v>
      </c>
      <c r="D317" s="30">
        <f t="shared" si="22"/>
        <v>3</v>
      </c>
      <c r="E317" s="30"/>
      <c r="F317" s="30"/>
      <c r="G317" s="35">
        <v>3</v>
      </c>
      <c r="H317" s="30"/>
      <c r="I317" s="30"/>
      <c r="J317" s="70"/>
      <c r="K317" s="114" t="s">
        <v>177</v>
      </c>
      <c r="L317" s="108">
        <f>G317+G318+G319+G320</f>
        <v>48</v>
      </c>
      <c r="M317" s="16"/>
      <c r="N317" s="6"/>
    </row>
    <row r="318" spans="1:19" s="2" customFormat="1">
      <c r="A318" s="9"/>
      <c r="B318" s="28"/>
      <c r="C318" s="23" t="s">
        <v>245</v>
      </c>
      <c r="D318" s="30">
        <f t="shared" si="22"/>
        <v>3</v>
      </c>
      <c r="E318" s="30"/>
      <c r="F318" s="30"/>
      <c r="G318" s="35">
        <v>3</v>
      </c>
      <c r="H318" s="30"/>
      <c r="I318" s="30"/>
      <c r="J318" s="70"/>
      <c r="K318" s="114"/>
      <c r="L318" s="108"/>
      <c r="M318" s="16"/>
      <c r="N318" s="6"/>
    </row>
    <row r="319" spans="1:19" s="2" customFormat="1">
      <c r="A319" s="9"/>
      <c r="B319" s="28"/>
      <c r="C319" s="23" t="s">
        <v>166</v>
      </c>
      <c r="D319" s="30">
        <f>SUM(E319:I319)</f>
        <v>26</v>
      </c>
      <c r="E319" s="30"/>
      <c r="F319" s="30"/>
      <c r="G319" s="35">
        <v>26</v>
      </c>
      <c r="H319" s="30"/>
      <c r="I319" s="30"/>
      <c r="J319" s="70"/>
      <c r="K319" s="114"/>
      <c r="L319" s="108"/>
      <c r="M319" s="16"/>
      <c r="N319" s="6"/>
    </row>
    <row r="320" spans="1:19" s="2" customFormat="1">
      <c r="A320" s="9"/>
      <c r="B320" s="28"/>
      <c r="C320" s="23" t="s">
        <v>205</v>
      </c>
      <c r="D320" s="30">
        <f>SUM(E320:I320)</f>
        <v>16</v>
      </c>
      <c r="E320" s="30"/>
      <c r="F320" s="30"/>
      <c r="G320" s="35">
        <v>16</v>
      </c>
      <c r="H320" s="30"/>
      <c r="I320" s="30"/>
      <c r="J320" s="70"/>
      <c r="K320" s="114"/>
      <c r="L320" s="108"/>
      <c r="M320" s="16"/>
      <c r="N320" s="6"/>
    </row>
    <row r="321" spans="1:14" s="2" customFormat="1">
      <c r="A321" s="9"/>
      <c r="B321" s="28"/>
      <c r="C321" s="23" t="s">
        <v>167</v>
      </c>
      <c r="D321" s="30">
        <f t="shared" si="22"/>
        <v>10</v>
      </c>
      <c r="E321" s="30"/>
      <c r="F321" s="30"/>
      <c r="G321" s="35">
        <v>10</v>
      </c>
      <c r="H321" s="30"/>
      <c r="I321" s="30"/>
      <c r="J321" s="70"/>
      <c r="K321" s="114" t="s">
        <v>167</v>
      </c>
      <c r="L321" s="108">
        <f>G321+G322</f>
        <v>29</v>
      </c>
      <c r="M321" s="16"/>
      <c r="N321" s="6"/>
    </row>
    <row r="322" spans="1:14" s="2" customFormat="1">
      <c r="A322" s="9"/>
      <c r="B322" s="28"/>
      <c r="C322" s="23" t="s">
        <v>202</v>
      </c>
      <c r="D322" s="30">
        <f>SUM(E322:I322)</f>
        <v>19</v>
      </c>
      <c r="E322" s="30"/>
      <c r="F322" s="30"/>
      <c r="G322" s="35">
        <v>19</v>
      </c>
      <c r="H322" s="30"/>
      <c r="I322" s="30"/>
      <c r="J322" s="70"/>
      <c r="K322" s="114"/>
      <c r="L322" s="108"/>
      <c r="M322" s="16"/>
      <c r="N322" s="6"/>
    </row>
    <row r="323" spans="1:14" s="2" customFormat="1">
      <c r="A323" s="9"/>
      <c r="B323" s="28"/>
      <c r="C323" s="23" t="s">
        <v>246</v>
      </c>
      <c r="D323" s="30">
        <f t="shared" si="22"/>
        <v>6</v>
      </c>
      <c r="E323" s="30"/>
      <c r="F323" s="30"/>
      <c r="G323" s="35">
        <v>6</v>
      </c>
      <c r="H323" s="30"/>
      <c r="I323" s="30"/>
      <c r="J323" s="70"/>
      <c r="K323" s="114" t="s">
        <v>178</v>
      </c>
      <c r="L323" s="108">
        <f>G323+G324+G325</f>
        <v>22</v>
      </c>
      <c r="M323" s="16"/>
      <c r="N323" s="6"/>
    </row>
    <row r="324" spans="1:14" s="2" customFormat="1">
      <c r="A324" s="9"/>
      <c r="B324" s="28"/>
      <c r="C324" s="23" t="s">
        <v>199</v>
      </c>
      <c r="D324" s="30">
        <f t="shared" si="22"/>
        <v>6</v>
      </c>
      <c r="E324" s="30"/>
      <c r="F324" s="30"/>
      <c r="G324" s="35">
        <v>6</v>
      </c>
      <c r="H324" s="30"/>
      <c r="I324" s="30"/>
      <c r="J324" s="70"/>
      <c r="K324" s="114"/>
      <c r="L324" s="108"/>
      <c r="M324" s="16"/>
      <c r="N324" s="6"/>
    </row>
    <row r="325" spans="1:14" s="2" customFormat="1">
      <c r="A325" s="9"/>
      <c r="B325" s="28"/>
      <c r="C325" s="23" t="s">
        <v>200</v>
      </c>
      <c r="D325" s="30">
        <f t="shared" si="22"/>
        <v>10</v>
      </c>
      <c r="E325" s="30"/>
      <c r="F325" s="30"/>
      <c r="G325" s="35">
        <v>10</v>
      </c>
      <c r="H325" s="30"/>
      <c r="I325" s="30"/>
      <c r="J325" s="70"/>
      <c r="K325" s="114"/>
      <c r="L325" s="108"/>
      <c r="M325" s="16"/>
      <c r="N325" s="6"/>
    </row>
    <row r="326" spans="1:14" s="2" customFormat="1">
      <c r="A326" s="9"/>
      <c r="B326" s="28"/>
      <c r="C326" s="23" t="s">
        <v>201</v>
      </c>
      <c r="D326" s="30">
        <f t="shared" si="22"/>
        <v>23</v>
      </c>
      <c r="E326" s="30"/>
      <c r="F326" s="30"/>
      <c r="G326" s="35">
        <v>23</v>
      </c>
      <c r="H326" s="30"/>
      <c r="I326" s="30"/>
      <c r="J326" s="70"/>
      <c r="K326" s="114" t="s">
        <v>203</v>
      </c>
      <c r="L326" s="108">
        <f>G326+G327+G328</f>
        <v>74</v>
      </c>
      <c r="M326" s="16"/>
      <c r="N326" s="6"/>
    </row>
    <row r="327" spans="1:14" s="2" customFormat="1">
      <c r="A327" s="9"/>
      <c r="B327" s="28"/>
      <c r="C327" s="23" t="s">
        <v>247</v>
      </c>
      <c r="D327" s="30">
        <f>SUM(E327:I327)</f>
        <v>19</v>
      </c>
      <c r="E327" s="30"/>
      <c r="F327" s="30"/>
      <c r="G327" s="35">
        <v>19</v>
      </c>
      <c r="H327" s="30"/>
      <c r="I327" s="30"/>
      <c r="J327" s="70"/>
      <c r="K327" s="114"/>
      <c r="L327" s="108"/>
      <c r="M327" s="16"/>
      <c r="N327" s="6"/>
    </row>
    <row r="328" spans="1:14" s="2" customFormat="1">
      <c r="A328" s="9"/>
      <c r="B328" s="28"/>
      <c r="C328" s="23" t="s">
        <v>203</v>
      </c>
      <c r="D328" s="30">
        <f>SUM(E328:I328)</f>
        <v>32</v>
      </c>
      <c r="E328" s="30"/>
      <c r="F328" s="30"/>
      <c r="G328" s="35">
        <v>32</v>
      </c>
      <c r="H328" s="30"/>
      <c r="I328" s="30"/>
      <c r="J328" s="70"/>
      <c r="K328" s="114"/>
      <c r="L328" s="108"/>
      <c r="M328" s="16"/>
      <c r="N328" s="6"/>
    </row>
    <row r="329" spans="1:14" s="2" customFormat="1">
      <c r="A329" s="9"/>
      <c r="B329" s="28"/>
      <c r="C329" s="23" t="s">
        <v>204</v>
      </c>
      <c r="D329" s="30">
        <f t="shared" si="22"/>
        <v>23</v>
      </c>
      <c r="E329" s="30"/>
      <c r="F329" s="30"/>
      <c r="G329" s="35">
        <v>23</v>
      </c>
      <c r="H329" s="30"/>
      <c r="I329" s="30"/>
      <c r="J329" s="70"/>
      <c r="K329" s="114" t="s">
        <v>179</v>
      </c>
      <c r="L329" s="108">
        <f>G329+G330+G331</f>
        <v>52</v>
      </c>
      <c r="M329" s="16"/>
      <c r="N329" s="6"/>
    </row>
    <row r="330" spans="1:14" s="2" customFormat="1">
      <c r="A330" s="9"/>
      <c r="B330" s="28"/>
      <c r="C330" s="23" t="s">
        <v>236</v>
      </c>
      <c r="D330" s="30">
        <f t="shared" si="22"/>
        <v>10</v>
      </c>
      <c r="E330" s="30"/>
      <c r="F330" s="30"/>
      <c r="G330" s="35">
        <v>10</v>
      </c>
      <c r="H330" s="30"/>
      <c r="I330" s="30"/>
      <c r="J330" s="70"/>
      <c r="K330" s="114"/>
      <c r="L330" s="108"/>
      <c r="M330" s="16"/>
      <c r="N330" s="6"/>
    </row>
    <row r="331" spans="1:14" s="2" customFormat="1">
      <c r="A331" s="9"/>
      <c r="B331" s="28"/>
      <c r="C331" s="23" t="s">
        <v>179</v>
      </c>
      <c r="D331" s="30">
        <f t="shared" si="22"/>
        <v>19</v>
      </c>
      <c r="E331" s="30"/>
      <c r="F331" s="30"/>
      <c r="G331" s="35">
        <v>19</v>
      </c>
      <c r="H331" s="30"/>
      <c r="I331" s="30"/>
      <c r="J331" s="70"/>
      <c r="K331" s="114"/>
      <c r="L331" s="108"/>
      <c r="M331" s="16"/>
      <c r="N331" s="6"/>
    </row>
    <row r="332" spans="1:14" s="2" customFormat="1">
      <c r="A332" s="9"/>
      <c r="B332" s="28"/>
      <c r="C332" s="23" t="s">
        <v>174</v>
      </c>
      <c r="D332" s="30">
        <f t="shared" ref="D332:D386" si="24">SUM(E332:I332)</f>
        <v>16</v>
      </c>
      <c r="E332" s="30"/>
      <c r="F332" s="30"/>
      <c r="G332" s="35">
        <v>16</v>
      </c>
      <c r="H332" s="30"/>
      <c r="I332" s="30"/>
      <c r="J332" s="70"/>
      <c r="K332" s="114" t="s">
        <v>176</v>
      </c>
      <c r="L332" s="108">
        <f>G332+G333+G334</f>
        <v>61</v>
      </c>
      <c r="M332" s="16"/>
      <c r="N332" s="6"/>
    </row>
    <row r="333" spans="1:14" s="2" customFormat="1">
      <c r="A333" s="9"/>
      <c r="B333" s="28"/>
      <c r="C333" s="23" t="s">
        <v>176</v>
      </c>
      <c r="D333" s="30">
        <f t="shared" si="24"/>
        <v>26</v>
      </c>
      <c r="E333" s="30"/>
      <c r="F333" s="30"/>
      <c r="G333" s="35">
        <v>26</v>
      </c>
      <c r="H333" s="30"/>
      <c r="I333" s="30"/>
      <c r="J333" s="70"/>
      <c r="K333" s="114"/>
      <c r="L333" s="108"/>
      <c r="M333" s="16"/>
      <c r="N333" s="6"/>
    </row>
    <row r="334" spans="1:14" s="2" customFormat="1">
      <c r="A334" s="9"/>
      <c r="B334" s="28"/>
      <c r="C334" s="23" t="s">
        <v>206</v>
      </c>
      <c r="D334" s="30">
        <f t="shared" si="24"/>
        <v>19</v>
      </c>
      <c r="E334" s="30"/>
      <c r="F334" s="30"/>
      <c r="G334" s="35">
        <v>19</v>
      </c>
      <c r="H334" s="30"/>
      <c r="I334" s="30"/>
      <c r="J334" s="70"/>
      <c r="K334" s="114"/>
      <c r="L334" s="108"/>
      <c r="M334" s="16"/>
      <c r="N334" s="6"/>
    </row>
    <row r="335" spans="1:14" s="2" customFormat="1">
      <c r="A335" s="9"/>
      <c r="B335" s="28"/>
      <c r="C335" s="23" t="s">
        <v>207</v>
      </c>
      <c r="D335" s="30">
        <f t="shared" si="24"/>
        <v>13</v>
      </c>
      <c r="E335" s="30"/>
      <c r="F335" s="30"/>
      <c r="G335" s="35">
        <v>13</v>
      </c>
      <c r="H335" s="30"/>
      <c r="I335" s="30"/>
      <c r="J335" s="70"/>
      <c r="K335" s="113" t="s">
        <v>208</v>
      </c>
      <c r="L335" s="108">
        <f>G335+G336</f>
        <v>29</v>
      </c>
      <c r="M335" s="16"/>
      <c r="N335" s="6"/>
    </row>
    <row r="336" spans="1:14" s="2" customFormat="1">
      <c r="A336" s="9"/>
      <c r="B336" s="28"/>
      <c r="C336" s="23" t="s">
        <v>208</v>
      </c>
      <c r="D336" s="30">
        <f t="shared" si="24"/>
        <v>16</v>
      </c>
      <c r="E336" s="30"/>
      <c r="F336" s="30"/>
      <c r="G336" s="35">
        <v>16</v>
      </c>
      <c r="H336" s="30"/>
      <c r="I336" s="30"/>
      <c r="J336" s="70"/>
      <c r="K336" s="113"/>
      <c r="L336" s="108"/>
      <c r="M336" s="16"/>
      <c r="N336" s="6"/>
    </row>
    <row r="337" spans="1:20" s="21" customFormat="1">
      <c r="A337" s="4"/>
      <c r="B337" s="32"/>
      <c r="C337" s="12" t="s">
        <v>40</v>
      </c>
      <c r="D337" s="29">
        <f>SUM(D338:D340)</f>
        <v>65</v>
      </c>
      <c r="E337" s="29"/>
      <c r="F337" s="29"/>
      <c r="G337" s="29">
        <f>SUM(G338:G340)</f>
        <v>65</v>
      </c>
      <c r="H337" s="29"/>
      <c r="I337" s="29"/>
      <c r="J337" s="69"/>
      <c r="K337" s="81"/>
      <c r="L337" s="71"/>
      <c r="M337" s="16"/>
      <c r="N337" s="20"/>
    </row>
    <row r="338" spans="1:20" s="21" customFormat="1">
      <c r="A338" s="4"/>
      <c r="B338" s="32"/>
      <c r="C338" s="23" t="s">
        <v>221</v>
      </c>
      <c r="D338" s="30">
        <f t="shared" si="24"/>
        <v>21.7</v>
      </c>
      <c r="E338" s="29"/>
      <c r="F338" s="29"/>
      <c r="G338" s="35">
        <v>21.7</v>
      </c>
      <c r="H338" s="29"/>
      <c r="I338" s="29"/>
      <c r="J338" s="69"/>
      <c r="K338" s="115" t="s">
        <v>183</v>
      </c>
      <c r="L338" s="108">
        <f>G338+G339+G340</f>
        <v>65</v>
      </c>
      <c r="M338" s="16"/>
      <c r="N338" s="20"/>
    </row>
    <row r="339" spans="1:20" s="21" customFormat="1">
      <c r="A339" s="4"/>
      <c r="B339" s="32"/>
      <c r="C339" s="23" t="s">
        <v>182</v>
      </c>
      <c r="D339" s="30">
        <f t="shared" si="24"/>
        <v>21.7</v>
      </c>
      <c r="E339" s="29"/>
      <c r="F339" s="29"/>
      <c r="G339" s="35">
        <v>21.7</v>
      </c>
      <c r="H339" s="29"/>
      <c r="I339" s="29"/>
      <c r="J339" s="69"/>
      <c r="K339" s="115"/>
      <c r="L339" s="108"/>
      <c r="M339" s="16"/>
      <c r="N339" s="20"/>
    </row>
    <row r="340" spans="1:20" s="21" customFormat="1">
      <c r="A340" s="4"/>
      <c r="B340" s="32"/>
      <c r="C340" s="23" t="s">
        <v>222</v>
      </c>
      <c r="D340" s="30">
        <f t="shared" si="24"/>
        <v>21.6</v>
      </c>
      <c r="E340" s="29"/>
      <c r="F340" s="29"/>
      <c r="G340" s="35">
        <v>21.6</v>
      </c>
      <c r="H340" s="29"/>
      <c r="I340" s="29"/>
      <c r="J340" s="69"/>
      <c r="K340" s="115"/>
      <c r="L340" s="108"/>
      <c r="M340" s="16"/>
      <c r="N340" s="20"/>
    </row>
    <row r="341" spans="1:20" s="2" customFormat="1" ht="63">
      <c r="A341" s="9" t="s">
        <v>29</v>
      </c>
      <c r="B341" s="28" t="s">
        <v>30</v>
      </c>
      <c r="C341" s="28"/>
      <c r="D341" s="29">
        <f t="shared" si="24"/>
        <v>1030</v>
      </c>
      <c r="E341" s="29">
        <f>SUM(E342:E385)</f>
        <v>0</v>
      </c>
      <c r="F341" s="29">
        <f>SUM(F342:F385)</f>
        <v>0</v>
      </c>
      <c r="G341" s="29">
        <f>SUM(G342:G385)</f>
        <v>0</v>
      </c>
      <c r="H341" s="29">
        <f>H342+H343+H344+H345+H346+H347+H368+H381+H385</f>
        <v>1030</v>
      </c>
      <c r="I341" s="29">
        <f>SUM(I342:I385)</f>
        <v>0</v>
      </c>
      <c r="J341" s="70"/>
      <c r="K341" s="74"/>
      <c r="L341" s="82">
        <f>SUM(L342:L386)</f>
        <v>1030</v>
      </c>
      <c r="M341" s="16"/>
      <c r="N341" s="6"/>
      <c r="O341" s="6"/>
      <c r="P341" s="6"/>
      <c r="Q341" s="6"/>
      <c r="R341" s="6"/>
      <c r="S341" s="6"/>
      <c r="T341" s="6"/>
    </row>
    <row r="342" spans="1:20" s="21" customFormat="1" ht="31.5">
      <c r="A342" s="4"/>
      <c r="B342" s="12"/>
      <c r="C342" s="12" t="s">
        <v>45</v>
      </c>
      <c r="D342" s="29">
        <f t="shared" si="24"/>
        <v>100</v>
      </c>
      <c r="E342" s="29"/>
      <c r="F342" s="29"/>
      <c r="G342" s="59"/>
      <c r="H342" s="29">
        <v>100</v>
      </c>
      <c r="I342" s="29"/>
      <c r="J342" s="69"/>
      <c r="K342" s="74"/>
      <c r="L342" s="71">
        <f>H342</f>
        <v>100</v>
      </c>
      <c r="M342" s="16"/>
      <c r="N342" s="20"/>
    </row>
    <row r="343" spans="1:20" s="21" customFormat="1" ht="31.5">
      <c r="A343" s="4"/>
      <c r="B343" s="12"/>
      <c r="C343" s="12" t="s">
        <v>47</v>
      </c>
      <c r="D343" s="29">
        <f t="shared" si="24"/>
        <v>20</v>
      </c>
      <c r="E343" s="29"/>
      <c r="F343" s="29"/>
      <c r="G343" s="59"/>
      <c r="H343" s="29">
        <v>20</v>
      </c>
      <c r="I343" s="29"/>
      <c r="J343" s="69"/>
      <c r="K343" s="74"/>
      <c r="L343" s="71">
        <f t="shared" ref="L343:L346" si="25">H343</f>
        <v>20</v>
      </c>
      <c r="M343" s="16"/>
      <c r="N343" s="20"/>
    </row>
    <row r="344" spans="1:20" s="21" customFormat="1" ht="31.5">
      <c r="A344" s="4"/>
      <c r="B344" s="12"/>
      <c r="C344" s="12" t="s">
        <v>44</v>
      </c>
      <c r="D344" s="29">
        <f t="shared" si="24"/>
        <v>59</v>
      </c>
      <c r="E344" s="29"/>
      <c r="F344" s="29"/>
      <c r="G344" s="59"/>
      <c r="H344" s="29">
        <v>59</v>
      </c>
      <c r="I344" s="29"/>
      <c r="J344" s="69"/>
      <c r="K344" s="74"/>
      <c r="L344" s="71">
        <f t="shared" si="25"/>
        <v>59</v>
      </c>
      <c r="M344" s="16"/>
      <c r="N344" s="20"/>
    </row>
    <row r="345" spans="1:20" s="21" customFormat="1">
      <c r="A345" s="4"/>
      <c r="B345" s="12"/>
      <c r="C345" s="12" t="s">
        <v>37</v>
      </c>
      <c r="D345" s="29">
        <f t="shared" si="24"/>
        <v>200</v>
      </c>
      <c r="E345" s="29"/>
      <c r="F345" s="29"/>
      <c r="G345" s="59"/>
      <c r="H345" s="29">
        <v>200</v>
      </c>
      <c r="I345" s="29"/>
      <c r="J345" s="69"/>
      <c r="K345" s="74"/>
      <c r="L345" s="71">
        <f t="shared" si="25"/>
        <v>200</v>
      </c>
      <c r="M345" s="16"/>
      <c r="N345" s="20"/>
    </row>
    <row r="346" spans="1:20" s="21" customFormat="1" ht="31.5">
      <c r="A346" s="4"/>
      <c r="B346" s="12"/>
      <c r="C346" s="12" t="s">
        <v>36</v>
      </c>
      <c r="D346" s="29">
        <f t="shared" si="24"/>
        <v>132</v>
      </c>
      <c r="E346" s="29"/>
      <c r="F346" s="29"/>
      <c r="G346" s="59"/>
      <c r="H346" s="29">
        <v>132</v>
      </c>
      <c r="I346" s="29"/>
      <c r="J346" s="69"/>
      <c r="K346" s="74"/>
      <c r="L346" s="71">
        <f t="shared" si="25"/>
        <v>132</v>
      </c>
      <c r="M346" s="16"/>
      <c r="N346" s="20"/>
    </row>
    <row r="347" spans="1:20" s="21" customFormat="1">
      <c r="A347" s="4"/>
      <c r="B347" s="12"/>
      <c r="C347" s="12" t="s">
        <v>39</v>
      </c>
      <c r="D347" s="29">
        <f t="shared" si="24"/>
        <v>276</v>
      </c>
      <c r="E347" s="29"/>
      <c r="F347" s="29"/>
      <c r="G347" s="59"/>
      <c r="H347" s="29">
        <f>SUM(H348:H367)</f>
        <v>276</v>
      </c>
      <c r="I347" s="29"/>
      <c r="J347" s="69"/>
      <c r="K347" s="74"/>
      <c r="L347" s="71"/>
      <c r="M347" s="16"/>
      <c r="N347" s="20"/>
    </row>
    <row r="348" spans="1:20" s="2" customFormat="1">
      <c r="A348" s="9"/>
      <c r="B348" s="40"/>
      <c r="C348" s="23" t="s">
        <v>197</v>
      </c>
      <c r="D348" s="30">
        <f t="shared" si="24"/>
        <v>3</v>
      </c>
      <c r="E348" s="30"/>
      <c r="F348" s="30"/>
      <c r="G348" s="63"/>
      <c r="H348" s="35">
        <v>3</v>
      </c>
      <c r="I348" s="30"/>
      <c r="J348" s="70"/>
      <c r="K348" s="114" t="s">
        <v>177</v>
      </c>
      <c r="L348" s="108">
        <f>H348+H349+H350+H351</f>
        <v>43</v>
      </c>
      <c r="M348" s="16"/>
      <c r="N348" s="6"/>
    </row>
    <row r="349" spans="1:20" s="2" customFormat="1">
      <c r="A349" s="9"/>
      <c r="B349" s="40"/>
      <c r="C349" s="23" t="s">
        <v>245</v>
      </c>
      <c r="D349" s="30">
        <f t="shared" si="24"/>
        <v>3</v>
      </c>
      <c r="E349" s="30"/>
      <c r="F349" s="30"/>
      <c r="G349" s="63"/>
      <c r="H349" s="35">
        <v>3</v>
      </c>
      <c r="I349" s="30"/>
      <c r="J349" s="70"/>
      <c r="K349" s="114"/>
      <c r="L349" s="108"/>
      <c r="M349" s="16"/>
      <c r="N349" s="6"/>
    </row>
    <row r="350" spans="1:20" s="2" customFormat="1">
      <c r="A350" s="9"/>
      <c r="B350" s="40"/>
      <c r="C350" s="23" t="s">
        <v>166</v>
      </c>
      <c r="D350" s="30">
        <f>SUM(E350:I350)</f>
        <v>23</v>
      </c>
      <c r="E350" s="30"/>
      <c r="F350" s="30"/>
      <c r="G350" s="63"/>
      <c r="H350" s="35">
        <v>23</v>
      </c>
      <c r="I350" s="30"/>
      <c r="J350" s="70"/>
      <c r="K350" s="114"/>
      <c r="L350" s="108"/>
      <c r="M350" s="16"/>
      <c r="N350" s="6"/>
    </row>
    <row r="351" spans="1:20" s="2" customFormat="1">
      <c r="A351" s="9"/>
      <c r="B351" s="40"/>
      <c r="C351" s="23" t="s">
        <v>205</v>
      </c>
      <c r="D351" s="30">
        <f>SUM(E351:I351)</f>
        <v>14</v>
      </c>
      <c r="E351" s="30"/>
      <c r="F351" s="30"/>
      <c r="G351" s="63"/>
      <c r="H351" s="35">
        <v>14</v>
      </c>
      <c r="I351" s="30"/>
      <c r="J351" s="70"/>
      <c r="K351" s="114"/>
      <c r="L351" s="108"/>
      <c r="M351" s="16"/>
      <c r="N351" s="6"/>
    </row>
    <row r="352" spans="1:20" s="2" customFormat="1">
      <c r="A352" s="9"/>
      <c r="B352" s="40"/>
      <c r="C352" s="23" t="s">
        <v>167</v>
      </c>
      <c r="D352" s="30">
        <f t="shared" si="24"/>
        <v>9</v>
      </c>
      <c r="E352" s="30"/>
      <c r="F352" s="30"/>
      <c r="G352" s="63"/>
      <c r="H352" s="35">
        <v>9</v>
      </c>
      <c r="I352" s="30"/>
      <c r="J352" s="70"/>
      <c r="K352" s="114" t="s">
        <v>167</v>
      </c>
      <c r="L352" s="108">
        <f>H352+H353</f>
        <v>26</v>
      </c>
      <c r="M352" s="16"/>
      <c r="N352" s="6"/>
    </row>
    <row r="353" spans="1:14" s="2" customFormat="1">
      <c r="A353" s="9"/>
      <c r="B353" s="40"/>
      <c r="C353" s="23" t="s">
        <v>202</v>
      </c>
      <c r="D353" s="30">
        <f>SUM(E353:I353)</f>
        <v>17</v>
      </c>
      <c r="E353" s="30"/>
      <c r="F353" s="30"/>
      <c r="G353" s="63"/>
      <c r="H353" s="35">
        <v>17</v>
      </c>
      <c r="I353" s="30"/>
      <c r="J353" s="70"/>
      <c r="K353" s="114"/>
      <c r="L353" s="108"/>
      <c r="M353" s="16"/>
      <c r="N353" s="6"/>
    </row>
    <row r="354" spans="1:14" s="2" customFormat="1">
      <c r="A354" s="9"/>
      <c r="B354" s="40"/>
      <c r="C354" s="23" t="s">
        <v>246</v>
      </c>
      <c r="D354" s="30">
        <f t="shared" si="24"/>
        <v>6</v>
      </c>
      <c r="E354" s="30"/>
      <c r="F354" s="30"/>
      <c r="G354" s="63"/>
      <c r="H354" s="35">
        <v>6</v>
      </c>
      <c r="I354" s="30"/>
      <c r="J354" s="70"/>
      <c r="K354" s="114" t="s">
        <v>178</v>
      </c>
      <c r="L354" s="108">
        <f>H354+H355+H356</f>
        <v>21</v>
      </c>
      <c r="M354" s="16"/>
      <c r="N354" s="6"/>
    </row>
    <row r="355" spans="1:14" s="2" customFormat="1">
      <c r="A355" s="9"/>
      <c r="B355" s="40"/>
      <c r="C355" s="23" t="s">
        <v>199</v>
      </c>
      <c r="D355" s="30">
        <f t="shared" si="24"/>
        <v>6</v>
      </c>
      <c r="E355" s="30"/>
      <c r="F355" s="30"/>
      <c r="G355" s="63"/>
      <c r="H355" s="35">
        <v>6</v>
      </c>
      <c r="I355" s="30"/>
      <c r="J355" s="70"/>
      <c r="K355" s="114"/>
      <c r="L355" s="108"/>
      <c r="M355" s="16"/>
      <c r="N355" s="6"/>
    </row>
    <row r="356" spans="1:14" s="2" customFormat="1">
      <c r="A356" s="9"/>
      <c r="B356" s="40"/>
      <c r="C356" s="23" t="s">
        <v>200</v>
      </c>
      <c r="D356" s="30">
        <f t="shared" si="24"/>
        <v>9</v>
      </c>
      <c r="E356" s="30"/>
      <c r="F356" s="30"/>
      <c r="G356" s="63"/>
      <c r="H356" s="35">
        <v>9</v>
      </c>
      <c r="I356" s="30"/>
      <c r="J356" s="70"/>
      <c r="K356" s="114"/>
      <c r="L356" s="108"/>
      <c r="M356" s="16"/>
      <c r="N356" s="6"/>
    </row>
    <row r="357" spans="1:14" s="2" customFormat="1">
      <c r="A357" s="9"/>
      <c r="B357" s="40"/>
      <c r="C357" s="23" t="s">
        <v>201</v>
      </c>
      <c r="D357" s="30">
        <f t="shared" si="24"/>
        <v>19</v>
      </c>
      <c r="E357" s="30"/>
      <c r="F357" s="30"/>
      <c r="G357" s="63"/>
      <c r="H357" s="35">
        <v>19</v>
      </c>
      <c r="I357" s="30"/>
      <c r="J357" s="70"/>
      <c r="K357" s="114" t="s">
        <v>203</v>
      </c>
      <c r="L357" s="108">
        <f>H357+H358+H359</f>
        <v>62</v>
      </c>
      <c r="M357" s="16"/>
      <c r="N357" s="6"/>
    </row>
    <row r="358" spans="1:14" s="2" customFormat="1">
      <c r="A358" s="9"/>
      <c r="B358" s="40"/>
      <c r="C358" s="23" t="s">
        <v>247</v>
      </c>
      <c r="D358" s="30">
        <f>SUM(E358:I358)</f>
        <v>17</v>
      </c>
      <c r="E358" s="30"/>
      <c r="F358" s="30"/>
      <c r="G358" s="63"/>
      <c r="H358" s="35">
        <v>17</v>
      </c>
      <c r="I358" s="30"/>
      <c r="J358" s="70"/>
      <c r="K358" s="114"/>
      <c r="L358" s="108"/>
      <c r="M358" s="16"/>
      <c r="N358" s="6"/>
    </row>
    <row r="359" spans="1:14" s="2" customFormat="1">
      <c r="A359" s="9"/>
      <c r="B359" s="40"/>
      <c r="C359" s="23" t="s">
        <v>203</v>
      </c>
      <c r="D359" s="30">
        <f>SUM(E359:I359)</f>
        <v>26</v>
      </c>
      <c r="E359" s="30"/>
      <c r="F359" s="30"/>
      <c r="G359" s="63"/>
      <c r="H359" s="35">
        <v>26</v>
      </c>
      <c r="I359" s="30"/>
      <c r="J359" s="70"/>
      <c r="K359" s="114"/>
      <c r="L359" s="108"/>
      <c r="M359" s="16"/>
      <c r="N359" s="6"/>
    </row>
    <row r="360" spans="1:14" s="2" customFormat="1">
      <c r="A360" s="9"/>
      <c r="B360" s="40"/>
      <c r="C360" s="23" t="s">
        <v>260</v>
      </c>
      <c r="D360" s="30">
        <f t="shared" si="24"/>
        <v>19</v>
      </c>
      <c r="E360" s="30"/>
      <c r="F360" s="30"/>
      <c r="G360" s="63"/>
      <c r="H360" s="35">
        <v>19</v>
      </c>
      <c r="I360" s="30"/>
      <c r="J360" s="70"/>
      <c r="K360" s="114" t="s">
        <v>179</v>
      </c>
      <c r="L360" s="108">
        <f>H360+H361+H362</f>
        <v>45</v>
      </c>
      <c r="M360" s="16"/>
      <c r="N360" s="6"/>
    </row>
    <row r="361" spans="1:14" s="2" customFormat="1">
      <c r="A361" s="9"/>
      <c r="B361" s="40"/>
      <c r="C361" s="23" t="s">
        <v>236</v>
      </c>
      <c r="D361" s="30">
        <f t="shared" si="24"/>
        <v>9</v>
      </c>
      <c r="E361" s="30"/>
      <c r="F361" s="30"/>
      <c r="G361" s="63"/>
      <c r="H361" s="35">
        <v>9</v>
      </c>
      <c r="I361" s="30"/>
      <c r="J361" s="70"/>
      <c r="K361" s="114"/>
      <c r="L361" s="108"/>
      <c r="M361" s="16"/>
      <c r="N361" s="6"/>
    </row>
    <row r="362" spans="1:14" s="2" customFormat="1">
      <c r="A362" s="9"/>
      <c r="B362" s="40"/>
      <c r="C362" s="23" t="s">
        <v>179</v>
      </c>
      <c r="D362" s="30">
        <f t="shared" si="24"/>
        <v>17</v>
      </c>
      <c r="E362" s="30"/>
      <c r="F362" s="30"/>
      <c r="G362" s="63"/>
      <c r="H362" s="35">
        <v>17</v>
      </c>
      <c r="I362" s="30"/>
      <c r="J362" s="70"/>
      <c r="K362" s="114"/>
      <c r="L362" s="108"/>
      <c r="M362" s="16"/>
      <c r="N362" s="6"/>
    </row>
    <row r="363" spans="1:14" s="2" customFormat="1">
      <c r="A363" s="9"/>
      <c r="B363" s="40"/>
      <c r="C363" s="23" t="s">
        <v>174</v>
      </c>
      <c r="D363" s="30">
        <f t="shared" si="24"/>
        <v>14</v>
      </c>
      <c r="E363" s="30"/>
      <c r="F363" s="30"/>
      <c r="G363" s="63"/>
      <c r="H363" s="35">
        <v>14</v>
      </c>
      <c r="I363" s="30"/>
      <c r="J363" s="70"/>
      <c r="K363" s="114" t="s">
        <v>176</v>
      </c>
      <c r="L363" s="108">
        <f>H363+H364+H365</f>
        <v>54</v>
      </c>
      <c r="M363" s="16"/>
      <c r="N363" s="6"/>
    </row>
    <row r="364" spans="1:14" s="2" customFormat="1">
      <c r="A364" s="9"/>
      <c r="B364" s="40"/>
      <c r="C364" s="23" t="s">
        <v>176</v>
      </c>
      <c r="D364" s="30">
        <f t="shared" si="24"/>
        <v>23</v>
      </c>
      <c r="E364" s="30"/>
      <c r="F364" s="30"/>
      <c r="G364" s="63"/>
      <c r="H364" s="35">
        <v>23</v>
      </c>
      <c r="I364" s="30"/>
      <c r="J364" s="70"/>
      <c r="K364" s="114"/>
      <c r="L364" s="108"/>
      <c r="M364" s="16"/>
      <c r="N364" s="6"/>
    </row>
    <row r="365" spans="1:14" s="2" customFormat="1">
      <c r="A365" s="9"/>
      <c r="B365" s="40"/>
      <c r="C365" s="23" t="s">
        <v>206</v>
      </c>
      <c r="D365" s="30">
        <f t="shared" si="24"/>
        <v>17</v>
      </c>
      <c r="E365" s="30"/>
      <c r="F365" s="30"/>
      <c r="G365" s="63"/>
      <c r="H365" s="35">
        <v>17</v>
      </c>
      <c r="I365" s="30"/>
      <c r="J365" s="70"/>
      <c r="K365" s="114"/>
      <c r="L365" s="108"/>
      <c r="M365" s="16"/>
      <c r="N365" s="6"/>
    </row>
    <row r="366" spans="1:14" s="2" customFormat="1">
      <c r="A366" s="9"/>
      <c r="B366" s="40"/>
      <c r="C366" s="23" t="s">
        <v>207</v>
      </c>
      <c r="D366" s="30">
        <f t="shared" si="24"/>
        <v>11</v>
      </c>
      <c r="E366" s="30"/>
      <c r="F366" s="30"/>
      <c r="G366" s="63"/>
      <c r="H366" s="35">
        <v>11</v>
      </c>
      <c r="I366" s="30"/>
      <c r="J366" s="70"/>
      <c r="K366" s="114" t="s">
        <v>208</v>
      </c>
      <c r="L366" s="108">
        <f>H366+H367</f>
        <v>25</v>
      </c>
      <c r="M366" s="16"/>
      <c r="N366" s="6"/>
    </row>
    <row r="367" spans="1:14" s="2" customFormat="1">
      <c r="A367" s="9"/>
      <c r="B367" s="40"/>
      <c r="C367" s="23" t="s">
        <v>208</v>
      </c>
      <c r="D367" s="30">
        <f t="shared" si="24"/>
        <v>14</v>
      </c>
      <c r="E367" s="30"/>
      <c r="F367" s="30"/>
      <c r="G367" s="63"/>
      <c r="H367" s="35">
        <v>14</v>
      </c>
      <c r="I367" s="30"/>
      <c r="J367" s="70"/>
      <c r="K367" s="114"/>
      <c r="L367" s="108"/>
      <c r="M367" s="16"/>
      <c r="N367" s="6"/>
    </row>
    <row r="368" spans="1:14" s="21" customFormat="1">
      <c r="A368" s="4"/>
      <c r="B368" s="12"/>
      <c r="C368" s="12" t="s">
        <v>41</v>
      </c>
      <c r="D368" s="29">
        <f t="shared" si="24"/>
        <v>221</v>
      </c>
      <c r="E368" s="29"/>
      <c r="F368" s="29"/>
      <c r="G368" s="59"/>
      <c r="H368" s="29">
        <f>SUM(H369:H380)</f>
        <v>221</v>
      </c>
      <c r="I368" s="29"/>
      <c r="J368" s="69"/>
      <c r="K368" s="74"/>
      <c r="L368" s="71"/>
      <c r="M368" s="16"/>
      <c r="N368" s="20"/>
    </row>
    <row r="369" spans="1:14" s="21" customFormat="1">
      <c r="A369" s="4"/>
      <c r="B369" s="12"/>
      <c r="C369" s="23" t="s">
        <v>248</v>
      </c>
      <c r="D369" s="30">
        <f t="shared" si="24"/>
        <v>20</v>
      </c>
      <c r="E369" s="29"/>
      <c r="F369" s="29"/>
      <c r="G369" s="59"/>
      <c r="H369" s="35">
        <v>20</v>
      </c>
      <c r="I369" s="29"/>
      <c r="J369" s="69"/>
      <c r="K369" s="114" t="s">
        <v>248</v>
      </c>
      <c r="L369" s="108">
        <f>H369+H370+H371</f>
        <v>50</v>
      </c>
      <c r="M369" s="16"/>
      <c r="N369" s="20"/>
    </row>
    <row r="370" spans="1:14" s="21" customFormat="1" ht="31.5">
      <c r="A370" s="4"/>
      <c r="B370" s="12"/>
      <c r="C370" s="23" t="s">
        <v>124</v>
      </c>
      <c r="D370" s="30">
        <f t="shared" si="24"/>
        <v>10</v>
      </c>
      <c r="E370" s="29"/>
      <c r="F370" s="29"/>
      <c r="G370" s="59"/>
      <c r="H370" s="35">
        <v>10</v>
      </c>
      <c r="I370" s="29"/>
      <c r="J370" s="69"/>
      <c r="K370" s="114"/>
      <c r="L370" s="108"/>
      <c r="M370" s="16"/>
      <c r="N370" s="20"/>
    </row>
    <row r="371" spans="1:14" s="21" customFormat="1">
      <c r="A371" s="4"/>
      <c r="B371" s="12"/>
      <c r="C371" s="23" t="s">
        <v>250</v>
      </c>
      <c r="D371" s="30">
        <f t="shared" si="24"/>
        <v>20</v>
      </c>
      <c r="E371" s="29"/>
      <c r="F371" s="29"/>
      <c r="G371" s="59"/>
      <c r="H371" s="35">
        <v>20</v>
      </c>
      <c r="I371" s="29"/>
      <c r="J371" s="69"/>
      <c r="K371" s="114"/>
      <c r="L371" s="108"/>
      <c r="M371" s="16"/>
      <c r="N371" s="20"/>
    </row>
    <row r="372" spans="1:14" s="21" customFormat="1">
      <c r="A372" s="4"/>
      <c r="B372" s="12"/>
      <c r="C372" s="23" t="s">
        <v>257</v>
      </c>
      <c r="D372" s="30">
        <f t="shared" si="24"/>
        <v>11</v>
      </c>
      <c r="E372" s="29"/>
      <c r="F372" s="29"/>
      <c r="G372" s="59"/>
      <c r="H372" s="35">
        <v>11</v>
      </c>
      <c r="I372" s="29"/>
      <c r="J372" s="69"/>
      <c r="K372" s="75" t="s">
        <v>257</v>
      </c>
      <c r="L372" s="71">
        <f>H372</f>
        <v>11</v>
      </c>
      <c r="M372" s="16"/>
      <c r="N372" s="20"/>
    </row>
    <row r="373" spans="1:14" s="21" customFormat="1">
      <c r="A373" s="4"/>
      <c r="B373" s="12"/>
      <c r="C373" s="23" t="s">
        <v>254</v>
      </c>
      <c r="D373" s="30">
        <f t="shared" si="24"/>
        <v>20</v>
      </c>
      <c r="E373" s="29"/>
      <c r="F373" s="29"/>
      <c r="G373" s="59"/>
      <c r="H373" s="35">
        <v>20</v>
      </c>
      <c r="I373" s="29"/>
      <c r="J373" s="69"/>
      <c r="K373" s="114" t="s">
        <v>254</v>
      </c>
      <c r="L373" s="108">
        <f>H373+H374+H375</f>
        <v>60</v>
      </c>
      <c r="M373" s="16"/>
      <c r="N373" s="20"/>
    </row>
    <row r="374" spans="1:14" s="21" customFormat="1">
      <c r="A374" s="4"/>
      <c r="B374" s="12"/>
      <c r="C374" s="23" t="s">
        <v>251</v>
      </c>
      <c r="D374" s="30">
        <f t="shared" si="24"/>
        <v>20</v>
      </c>
      <c r="E374" s="29"/>
      <c r="F374" s="29"/>
      <c r="G374" s="59"/>
      <c r="H374" s="35">
        <v>20</v>
      </c>
      <c r="I374" s="29"/>
      <c r="J374" s="69"/>
      <c r="K374" s="114"/>
      <c r="L374" s="108"/>
      <c r="M374" s="16"/>
      <c r="N374" s="20"/>
    </row>
    <row r="375" spans="1:14" s="21" customFormat="1">
      <c r="A375" s="4"/>
      <c r="B375" s="12"/>
      <c r="C375" s="23" t="s">
        <v>255</v>
      </c>
      <c r="D375" s="30">
        <f>SUM(E375:I375)</f>
        <v>20</v>
      </c>
      <c r="E375" s="29"/>
      <c r="F375" s="29"/>
      <c r="G375" s="59"/>
      <c r="H375" s="35">
        <v>20</v>
      </c>
      <c r="I375" s="29"/>
      <c r="J375" s="69"/>
      <c r="K375" s="114"/>
      <c r="L375" s="108"/>
      <c r="M375" s="16"/>
      <c r="N375" s="20"/>
    </row>
    <row r="376" spans="1:14" s="21" customFormat="1">
      <c r="A376" s="4"/>
      <c r="B376" s="12"/>
      <c r="C376" s="23" t="s">
        <v>258</v>
      </c>
      <c r="D376" s="30">
        <f t="shared" si="24"/>
        <v>20</v>
      </c>
      <c r="E376" s="29"/>
      <c r="F376" s="29"/>
      <c r="G376" s="59"/>
      <c r="H376" s="35">
        <v>20</v>
      </c>
      <c r="I376" s="29"/>
      <c r="J376" s="69"/>
      <c r="K376" s="114" t="s">
        <v>252</v>
      </c>
      <c r="L376" s="108">
        <f>H376+H377+H378</f>
        <v>60</v>
      </c>
      <c r="M376" s="16"/>
      <c r="N376" s="20"/>
    </row>
    <row r="377" spans="1:14" s="21" customFormat="1">
      <c r="A377" s="4"/>
      <c r="B377" s="12"/>
      <c r="C377" s="23" t="s">
        <v>252</v>
      </c>
      <c r="D377" s="30">
        <f t="shared" si="24"/>
        <v>20</v>
      </c>
      <c r="E377" s="29"/>
      <c r="F377" s="29"/>
      <c r="G377" s="59"/>
      <c r="H377" s="35">
        <v>20</v>
      </c>
      <c r="I377" s="29"/>
      <c r="J377" s="69"/>
      <c r="K377" s="114"/>
      <c r="L377" s="108"/>
      <c r="M377" s="16"/>
      <c r="N377" s="20"/>
    </row>
    <row r="378" spans="1:14" s="21" customFormat="1">
      <c r="A378" s="4"/>
      <c r="B378" s="12"/>
      <c r="C378" s="23" t="s">
        <v>256</v>
      </c>
      <c r="D378" s="30">
        <f t="shared" si="24"/>
        <v>20</v>
      </c>
      <c r="E378" s="29"/>
      <c r="F378" s="29"/>
      <c r="G378" s="59"/>
      <c r="H378" s="35">
        <v>20</v>
      </c>
      <c r="I378" s="29"/>
      <c r="J378" s="69"/>
      <c r="K378" s="114"/>
      <c r="L378" s="108"/>
      <c r="M378" s="16"/>
      <c r="N378" s="20"/>
    </row>
    <row r="379" spans="1:14" s="21" customFormat="1">
      <c r="A379" s="4"/>
      <c r="B379" s="12"/>
      <c r="C379" s="23" t="s">
        <v>253</v>
      </c>
      <c r="D379" s="30">
        <f t="shared" si="24"/>
        <v>20</v>
      </c>
      <c r="E379" s="29"/>
      <c r="F379" s="29"/>
      <c r="G379" s="59"/>
      <c r="H379" s="35">
        <v>20</v>
      </c>
      <c r="I379" s="29"/>
      <c r="J379" s="69"/>
      <c r="K379" s="115" t="s">
        <v>186</v>
      </c>
      <c r="L379" s="108">
        <f>H379+H380</f>
        <v>40</v>
      </c>
      <c r="M379" s="16"/>
      <c r="N379" s="20"/>
    </row>
    <row r="380" spans="1:14" s="21" customFormat="1">
      <c r="A380" s="4"/>
      <c r="B380" s="12"/>
      <c r="C380" s="23" t="s">
        <v>259</v>
      </c>
      <c r="D380" s="30">
        <f t="shared" si="24"/>
        <v>20</v>
      </c>
      <c r="E380" s="29"/>
      <c r="F380" s="29"/>
      <c r="G380" s="59"/>
      <c r="H380" s="35">
        <v>20</v>
      </c>
      <c r="I380" s="29"/>
      <c r="J380" s="69"/>
      <c r="K380" s="115"/>
      <c r="L380" s="108"/>
      <c r="M380" s="16"/>
      <c r="N380" s="20"/>
    </row>
    <row r="381" spans="1:14" s="21" customFormat="1">
      <c r="A381" s="4"/>
      <c r="B381" s="12"/>
      <c r="C381" s="12" t="s">
        <v>40</v>
      </c>
      <c r="D381" s="29">
        <f t="shared" si="24"/>
        <v>12</v>
      </c>
      <c r="E381" s="29"/>
      <c r="F381" s="29"/>
      <c r="G381" s="59"/>
      <c r="H381" s="29">
        <f>SUM(H382:H384)</f>
        <v>12</v>
      </c>
      <c r="I381" s="29"/>
      <c r="J381" s="69"/>
      <c r="K381" s="74"/>
      <c r="L381" s="71"/>
      <c r="M381" s="16"/>
      <c r="N381" s="20"/>
    </row>
    <row r="382" spans="1:14" s="21" customFormat="1" ht="18.75">
      <c r="A382" s="4"/>
      <c r="B382" s="12"/>
      <c r="C382" s="23" t="s">
        <v>221</v>
      </c>
      <c r="D382" s="30">
        <f t="shared" si="24"/>
        <v>4</v>
      </c>
      <c r="E382" s="29"/>
      <c r="F382" s="29"/>
      <c r="G382" s="59"/>
      <c r="H382" s="62">
        <v>4</v>
      </c>
      <c r="I382" s="29"/>
      <c r="J382" s="69"/>
      <c r="K382" s="115" t="s">
        <v>183</v>
      </c>
      <c r="L382" s="108">
        <f>H382+H383+H384</f>
        <v>12</v>
      </c>
      <c r="M382" s="16"/>
      <c r="N382" s="20"/>
    </row>
    <row r="383" spans="1:14" s="21" customFormat="1" ht="18.75">
      <c r="A383" s="4"/>
      <c r="B383" s="12"/>
      <c r="C383" s="23" t="s">
        <v>182</v>
      </c>
      <c r="D383" s="30">
        <f t="shared" si="24"/>
        <v>4</v>
      </c>
      <c r="E383" s="29"/>
      <c r="F383" s="29"/>
      <c r="G383" s="59"/>
      <c r="H383" s="62">
        <v>4</v>
      </c>
      <c r="I383" s="29"/>
      <c r="J383" s="69"/>
      <c r="K383" s="115"/>
      <c r="L383" s="108"/>
      <c r="M383" s="16"/>
      <c r="N383" s="20"/>
    </row>
    <row r="384" spans="1:14" s="21" customFormat="1" ht="18.75">
      <c r="A384" s="4"/>
      <c r="B384" s="12"/>
      <c r="C384" s="23" t="s">
        <v>222</v>
      </c>
      <c r="D384" s="30">
        <f t="shared" si="24"/>
        <v>4</v>
      </c>
      <c r="E384" s="29"/>
      <c r="F384" s="29"/>
      <c r="G384" s="59"/>
      <c r="H384" s="62">
        <v>4</v>
      </c>
      <c r="I384" s="29"/>
      <c r="J384" s="69"/>
      <c r="K384" s="115"/>
      <c r="L384" s="108"/>
      <c r="M384" s="16"/>
      <c r="N384" s="20"/>
    </row>
    <row r="385" spans="1:14" s="21" customFormat="1">
      <c r="A385" s="4"/>
      <c r="B385" s="12"/>
      <c r="C385" s="12" t="s">
        <v>43</v>
      </c>
      <c r="D385" s="29">
        <f t="shared" si="24"/>
        <v>10</v>
      </c>
      <c r="E385" s="29"/>
      <c r="F385" s="29"/>
      <c r="G385" s="59"/>
      <c r="H385" s="29">
        <f>H386</f>
        <v>10</v>
      </c>
      <c r="I385" s="29"/>
      <c r="J385" s="69"/>
      <c r="K385" s="74"/>
      <c r="L385" s="71"/>
      <c r="M385" s="16"/>
      <c r="N385" s="20"/>
    </row>
    <row r="386" spans="1:14" s="2" customFormat="1">
      <c r="A386" s="15"/>
      <c r="B386" s="15"/>
      <c r="C386" s="23" t="s">
        <v>239</v>
      </c>
      <c r="D386" s="30">
        <f t="shared" si="24"/>
        <v>10</v>
      </c>
      <c r="E386" s="63"/>
      <c r="F386" s="63"/>
      <c r="G386" s="63"/>
      <c r="H386" s="61">
        <v>10</v>
      </c>
      <c r="I386" s="63"/>
      <c r="J386" s="70"/>
      <c r="K386" s="73" t="s">
        <v>210</v>
      </c>
      <c r="L386" s="71">
        <f>H386</f>
        <v>10</v>
      </c>
      <c r="M386" s="16"/>
      <c r="N386" s="6"/>
    </row>
    <row r="387" spans="1:14" s="2" customFormat="1">
      <c r="D387" s="3"/>
      <c r="E387" s="3"/>
      <c r="F387" s="3"/>
      <c r="G387" s="3"/>
      <c r="H387" s="3"/>
      <c r="I387" s="3"/>
      <c r="J387" s="3"/>
      <c r="K387" s="3"/>
      <c r="N387" s="6"/>
    </row>
    <row r="388" spans="1:14" s="2" customFormat="1">
      <c r="D388" s="3"/>
      <c r="E388" s="3"/>
      <c r="F388" s="3"/>
      <c r="G388" s="3"/>
      <c r="H388" s="3"/>
      <c r="I388" s="3"/>
      <c r="J388" s="3"/>
      <c r="K388" s="3"/>
    </row>
  </sheetData>
  <mergeCells count="208">
    <mergeCell ref="A2:L2"/>
    <mergeCell ref="A3:L3"/>
    <mergeCell ref="G4:L4"/>
    <mergeCell ref="A5:A6"/>
    <mergeCell ref="B5:B6"/>
    <mergeCell ref="C5:C6"/>
    <mergeCell ref="D5:I5"/>
    <mergeCell ref="L5:L6"/>
    <mergeCell ref="K44:K45"/>
    <mergeCell ref="L44:L45"/>
    <mergeCell ref="K54:K56"/>
    <mergeCell ref="K58:K60"/>
    <mergeCell ref="K61:K63"/>
    <mergeCell ref="K64:K65"/>
    <mergeCell ref="K67:K70"/>
    <mergeCell ref="K5:K6"/>
    <mergeCell ref="K11:K12"/>
    <mergeCell ref="K13:K14"/>
    <mergeCell ref="K15:K16"/>
    <mergeCell ref="K17:K18"/>
    <mergeCell ref="K20:K21"/>
    <mergeCell ref="K34:K36"/>
    <mergeCell ref="K38:K40"/>
    <mergeCell ref="K41:K43"/>
    <mergeCell ref="K94:K96"/>
    <mergeCell ref="K98:K100"/>
    <mergeCell ref="K101:K103"/>
    <mergeCell ref="K104:K105"/>
    <mergeCell ref="K107:K110"/>
    <mergeCell ref="K111:K112"/>
    <mergeCell ref="K71:K72"/>
    <mergeCell ref="K73:K75"/>
    <mergeCell ref="K76:K78"/>
    <mergeCell ref="K79:K81"/>
    <mergeCell ref="K82:K84"/>
    <mergeCell ref="K85:K86"/>
    <mergeCell ref="K137:K139"/>
    <mergeCell ref="K147:K149"/>
    <mergeCell ref="K161:K164"/>
    <mergeCell ref="K165:K167"/>
    <mergeCell ref="K168:K169"/>
    <mergeCell ref="K170:K172"/>
    <mergeCell ref="K113:K115"/>
    <mergeCell ref="K116:K118"/>
    <mergeCell ref="K119:K121"/>
    <mergeCell ref="K122:K124"/>
    <mergeCell ref="K125:K126"/>
    <mergeCell ref="K130:K132"/>
    <mergeCell ref="K238:K240"/>
    <mergeCell ref="K241:K243"/>
    <mergeCell ref="K197:K199"/>
    <mergeCell ref="K200:K202"/>
    <mergeCell ref="K205:K208"/>
    <mergeCell ref="K209:K210"/>
    <mergeCell ref="K211:K213"/>
    <mergeCell ref="K214:K216"/>
    <mergeCell ref="K173:K175"/>
    <mergeCell ref="K176:K177"/>
    <mergeCell ref="K178:K180"/>
    <mergeCell ref="K182:K184"/>
    <mergeCell ref="K192:K193"/>
    <mergeCell ref="K194:K196"/>
    <mergeCell ref="K226:K228"/>
    <mergeCell ref="K217:K219"/>
    <mergeCell ref="K220:K222"/>
    <mergeCell ref="K223:K224"/>
    <mergeCell ref="K234:K236"/>
    <mergeCell ref="K262:K264"/>
    <mergeCell ref="K265:K266"/>
    <mergeCell ref="K268:K270"/>
    <mergeCell ref="K276:K278"/>
    <mergeCell ref="K280:K282"/>
    <mergeCell ref="K283:K285"/>
    <mergeCell ref="K244:K245"/>
    <mergeCell ref="K247:K250"/>
    <mergeCell ref="K251:K252"/>
    <mergeCell ref="K253:K255"/>
    <mergeCell ref="K256:K258"/>
    <mergeCell ref="K259:K261"/>
    <mergeCell ref="K373:K375"/>
    <mergeCell ref="K369:K371"/>
    <mergeCell ref="K376:K378"/>
    <mergeCell ref="K379:K380"/>
    <mergeCell ref="K382:K384"/>
    <mergeCell ref="A1:L1"/>
    <mergeCell ref="J5:J6"/>
    <mergeCell ref="J136:J139"/>
    <mergeCell ref="L11:L12"/>
    <mergeCell ref="L13:L14"/>
    <mergeCell ref="K352:K353"/>
    <mergeCell ref="K354:K356"/>
    <mergeCell ref="K357:K359"/>
    <mergeCell ref="K360:K362"/>
    <mergeCell ref="K363:K365"/>
    <mergeCell ref="K366:K367"/>
    <mergeCell ref="K326:K328"/>
    <mergeCell ref="K329:K331"/>
    <mergeCell ref="K332:K334"/>
    <mergeCell ref="K338:K340"/>
    <mergeCell ref="K348:K351"/>
    <mergeCell ref="K307:K308"/>
    <mergeCell ref="K310:K312"/>
    <mergeCell ref="K317:K320"/>
    <mergeCell ref="L54:L56"/>
    <mergeCell ref="L58:L60"/>
    <mergeCell ref="L61:L63"/>
    <mergeCell ref="L64:L65"/>
    <mergeCell ref="L67:L70"/>
    <mergeCell ref="L15:L16"/>
    <mergeCell ref="L17:L18"/>
    <mergeCell ref="L20:L21"/>
    <mergeCell ref="L34:L36"/>
    <mergeCell ref="L38:L40"/>
    <mergeCell ref="L41:L43"/>
    <mergeCell ref="L94:L96"/>
    <mergeCell ref="L98:L100"/>
    <mergeCell ref="L101:L103"/>
    <mergeCell ref="L104:L105"/>
    <mergeCell ref="L107:L110"/>
    <mergeCell ref="L111:L112"/>
    <mergeCell ref="L76:L78"/>
    <mergeCell ref="L79:L81"/>
    <mergeCell ref="L82:L84"/>
    <mergeCell ref="L85:L86"/>
    <mergeCell ref="L137:L139"/>
    <mergeCell ref="L147:L149"/>
    <mergeCell ref="L161:L164"/>
    <mergeCell ref="L165:L167"/>
    <mergeCell ref="L168:L169"/>
    <mergeCell ref="L170:L172"/>
    <mergeCell ref="L113:L115"/>
    <mergeCell ref="L116:L118"/>
    <mergeCell ref="L119:L121"/>
    <mergeCell ref="L122:L124"/>
    <mergeCell ref="L125:L126"/>
    <mergeCell ref="L130:L132"/>
    <mergeCell ref="L197:L199"/>
    <mergeCell ref="L200:L202"/>
    <mergeCell ref="L205:L208"/>
    <mergeCell ref="L209:L210"/>
    <mergeCell ref="L211:L213"/>
    <mergeCell ref="L214:L216"/>
    <mergeCell ref="L173:L175"/>
    <mergeCell ref="L176:L177"/>
    <mergeCell ref="L178:L180"/>
    <mergeCell ref="L182:L184"/>
    <mergeCell ref="L192:L193"/>
    <mergeCell ref="L194:L196"/>
    <mergeCell ref="L241:L243"/>
    <mergeCell ref="L244:L245"/>
    <mergeCell ref="L247:L250"/>
    <mergeCell ref="L251:L252"/>
    <mergeCell ref="L253:L255"/>
    <mergeCell ref="L217:L219"/>
    <mergeCell ref="L220:L222"/>
    <mergeCell ref="L223:L224"/>
    <mergeCell ref="L226:L228"/>
    <mergeCell ref="L234:L236"/>
    <mergeCell ref="K301:K303"/>
    <mergeCell ref="L301:L303"/>
    <mergeCell ref="L304:L306"/>
    <mergeCell ref="K304:K306"/>
    <mergeCell ref="L280:L282"/>
    <mergeCell ref="L283:L285"/>
    <mergeCell ref="L286:L287"/>
    <mergeCell ref="L289:L292"/>
    <mergeCell ref="L293:L294"/>
    <mergeCell ref="L295:L297"/>
    <mergeCell ref="K286:K287"/>
    <mergeCell ref="K289:K292"/>
    <mergeCell ref="K293:K294"/>
    <mergeCell ref="K295:K297"/>
    <mergeCell ref="K298:K300"/>
    <mergeCell ref="K335:K336"/>
    <mergeCell ref="L338:L340"/>
    <mergeCell ref="L348:L351"/>
    <mergeCell ref="L307:L308"/>
    <mergeCell ref="L310:L312"/>
    <mergeCell ref="L317:L320"/>
    <mergeCell ref="L321:L322"/>
    <mergeCell ref="L323:L325"/>
    <mergeCell ref="L326:L328"/>
    <mergeCell ref="K321:K322"/>
    <mergeCell ref="K323:K325"/>
    <mergeCell ref="L369:L371"/>
    <mergeCell ref="L373:L375"/>
    <mergeCell ref="L376:L378"/>
    <mergeCell ref="L379:L380"/>
    <mergeCell ref="L382:L384"/>
    <mergeCell ref="L71:L72"/>
    <mergeCell ref="L73:L75"/>
    <mergeCell ref="L352:L353"/>
    <mergeCell ref="L354:L356"/>
    <mergeCell ref="L357:L359"/>
    <mergeCell ref="L360:L362"/>
    <mergeCell ref="L363:L365"/>
    <mergeCell ref="L366:L367"/>
    <mergeCell ref="L329:L331"/>
    <mergeCell ref="L332:L334"/>
    <mergeCell ref="L335:L336"/>
    <mergeCell ref="L298:L300"/>
    <mergeCell ref="L256:L258"/>
    <mergeCell ref="L259:L261"/>
    <mergeCell ref="L262:L264"/>
    <mergeCell ref="L265:L266"/>
    <mergeCell ref="L268:L270"/>
    <mergeCell ref="L276:L278"/>
    <mergeCell ref="L238:L240"/>
  </mergeCells>
  <pageMargins left="0.70866141732283472" right="0.31496062992125984" top="0.55118110236220474" bottom="0.55118110236220474" header="0.31496062992125984" footer="0.31496062992125984"/>
  <pageSetup paperSize="9" scale="85"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Kèm TTr-STC</vt:lpstr>
      <vt:lpstr>Kèm theo TTr-UBND</vt:lpstr>
      <vt:lpstr>Kèm NQ HDND</vt:lpstr>
      <vt:lpstr>Phân bổ SN 2025</vt:lpstr>
      <vt:lpstr>Kèm NQHDND</vt:lpstr>
      <vt:lpstr>Vốn SN 2025 xã mới</vt:lpstr>
      <vt:lpstr>'Kèm NQ HDND'!Print_Area</vt:lpstr>
      <vt:lpstr>'Kèm NQHDND'!Print_Area</vt:lpstr>
      <vt:lpstr>'Kèm theo TTr-UBND'!Print_Area</vt:lpstr>
      <vt:lpstr>'Kèm TTr-STC'!Print_Area</vt:lpstr>
      <vt:lpstr>'Phân bổ SN 2025'!Print_Area</vt:lpstr>
      <vt:lpstr>'Vốn SN 2025 xã mới'!Print_Area</vt:lpstr>
      <vt:lpstr>'Kèm NQ HDND'!Print_Titles</vt:lpstr>
      <vt:lpstr>'Kèm NQHDND'!Print_Titles</vt:lpstr>
      <vt:lpstr>'Kèm theo TTr-UBND'!Print_Titles</vt:lpstr>
      <vt:lpstr>'Kèm TTr-STC'!Print_Titles</vt:lpstr>
      <vt:lpstr>'Vốn SN 2025 xã mới'!Print_Titles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Welcome</cp:lastModifiedBy>
  <cp:lastPrinted>2025-06-25T11:42:31Z</cp:lastPrinted>
  <dcterms:created xsi:type="dcterms:W3CDTF">2022-12-23T08:49:14Z</dcterms:created>
  <dcterms:modified xsi:type="dcterms:W3CDTF">2025-06-25T11:48:34Z</dcterms:modified>
</cp:coreProperties>
</file>