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640" windowHeight="8325" tabRatio="751"/>
  </bookViews>
  <sheets>
    <sheet name="Kèm TT" sheetId="2" r:id="rId1"/>
  </sheets>
  <definedNames>
    <definedName name="_xlnm.Print_Area" localSheetId="0">'Kèm TT'!$A$1:$S$156</definedName>
    <definedName name="_xlnm.Print_Titles" localSheetId="0">'Kèm TT'!$6:$8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2" i="2"/>
  <c r="F122" s="1"/>
  <c r="H54"/>
  <c r="I54"/>
  <c r="J54"/>
  <c r="K54"/>
  <c r="L54"/>
  <c r="N54"/>
  <c r="O54"/>
  <c r="P54"/>
  <c r="Q54"/>
  <c r="R54"/>
  <c r="G55"/>
  <c r="F55" s="1"/>
  <c r="G56"/>
  <c r="F56" s="1"/>
  <c r="E54"/>
  <c r="E137" l="1"/>
  <c r="E116"/>
  <c r="E98"/>
  <c r="G101"/>
  <c r="F101" s="1"/>
  <c r="E86"/>
  <c r="E83"/>
  <c r="E72"/>
  <c r="E70"/>
  <c r="E41"/>
  <c r="E30"/>
  <c r="E18"/>
  <c r="E15"/>
  <c r="D13"/>
  <c r="D11" s="1"/>
  <c r="D10" s="1"/>
  <c r="E13"/>
  <c r="E29" l="1"/>
  <c r="E12"/>
  <c r="E11" s="1"/>
  <c r="E115"/>
  <c r="E85"/>
  <c r="M71" l="1"/>
  <c r="N70"/>
  <c r="O70"/>
  <c r="P70"/>
  <c r="Q70"/>
  <c r="R70"/>
  <c r="O59"/>
  <c r="P59"/>
  <c r="P53" s="1"/>
  <c r="Q59"/>
  <c r="Q53" s="1"/>
  <c r="R59"/>
  <c r="R53"/>
  <c r="O53" l="1"/>
  <c r="H98"/>
  <c r="I98"/>
  <c r="J98"/>
  <c r="K98"/>
  <c r="L98"/>
  <c r="N98"/>
  <c r="O98"/>
  <c r="P98"/>
  <c r="Q98"/>
  <c r="R98"/>
  <c r="H72"/>
  <c r="I72"/>
  <c r="J72"/>
  <c r="K72"/>
  <c r="L72"/>
  <c r="N72"/>
  <c r="O72"/>
  <c r="P72"/>
  <c r="P52" s="1"/>
  <c r="Q72"/>
  <c r="Q52" s="1"/>
  <c r="R72"/>
  <c r="R52" s="1"/>
  <c r="H70"/>
  <c r="I70"/>
  <c r="J70"/>
  <c r="K70"/>
  <c r="L70"/>
  <c r="H59"/>
  <c r="I59"/>
  <c r="J59"/>
  <c r="K59"/>
  <c r="L59"/>
  <c r="N59"/>
  <c r="H137"/>
  <c r="I137"/>
  <c r="J137"/>
  <c r="K137"/>
  <c r="L137"/>
  <c r="O137"/>
  <c r="P137"/>
  <c r="Q137"/>
  <c r="R137"/>
  <c r="N137"/>
  <c r="H116"/>
  <c r="I116"/>
  <c r="J116"/>
  <c r="K116"/>
  <c r="L116"/>
  <c r="O116"/>
  <c r="P116"/>
  <c r="Q116"/>
  <c r="R116"/>
  <c r="G119"/>
  <c r="F119" s="1"/>
  <c r="G117"/>
  <c r="G100"/>
  <c r="F100" s="1"/>
  <c r="G102"/>
  <c r="F102" s="1"/>
  <c r="G103"/>
  <c r="F103" s="1"/>
  <c r="G104"/>
  <c r="F104" s="1"/>
  <c r="H86"/>
  <c r="I86"/>
  <c r="J86"/>
  <c r="K86"/>
  <c r="L86"/>
  <c r="N86"/>
  <c r="O86"/>
  <c r="P86"/>
  <c r="Q86"/>
  <c r="R86"/>
  <c r="G89"/>
  <c r="H83"/>
  <c r="I83"/>
  <c r="J83"/>
  <c r="K83"/>
  <c r="L83"/>
  <c r="N83"/>
  <c r="O83"/>
  <c r="P83"/>
  <c r="Q83"/>
  <c r="M84"/>
  <c r="G84"/>
  <c r="G83" s="1"/>
  <c r="R83"/>
  <c r="G71"/>
  <c r="G20"/>
  <c r="G21"/>
  <c r="G22"/>
  <c r="G23"/>
  <c r="G24"/>
  <c r="G25"/>
  <c r="G26"/>
  <c r="G27"/>
  <c r="G28"/>
  <c r="G31"/>
  <c r="G32"/>
  <c r="G33"/>
  <c r="G34"/>
  <c r="G35"/>
  <c r="G36"/>
  <c r="G37"/>
  <c r="G38"/>
  <c r="G39"/>
  <c r="G40"/>
  <c r="G42"/>
  <c r="G43"/>
  <c r="G44"/>
  <c r="G45"/>
  <c r="G46"/>
  <c r="G47"/>
  <c r="G48"/>
  <c r="G49"/>
  <c r="G50"/>
  <c r="G51"/>
  <c r="G57"/>
  <c r="G58"/>
  <c r="G60"/>
  <c r="G61"/>
  <c r="G62"/>
  <c r="G63"/>
  <c r="G64"/>
  <c r="G65"/>
  <c r="G66"/>
  <c r="G67"/>
  <c r="G68"/>
  <c r="G69"/>
  <c r="G73"/>
  <c r="G74"/>
  <c r="G75"/>
  <c r="G76"/>
  <c r="G77"/>
  <c r="G78"/>
  <c r="G79"/>
  <c r="G80"/>
  <c r="G81"/>
  <c r="G82"/>
  <c r="G87"/>
  <c r="G88"/>
  <c r="G90"/>
  <c r="G91"/>
  <c r="G92"/>
  <c r="G93"/>
  <c r="G94"/>
  <c r="G95"/>
  <c r="G96"/>
  <c r="G97"/>
  <c r="G99"/>
  <c r="G105"/>
  <c r="G106"/>
  <c r="G107"/>
  <c r="G108"/>
  <c r="G109"/>
  <c r="G110"/>
  <c r="G111"/>
  <c r="G112"/>
  <c r="G113"/>
  <c r="G114"/>
  <c r="G118"/>
  <c r="G120"/>
  <c r="G121"/>
  <c r="G123"/>
  <c r="G124"/>
  <c r="G125"/>
  <c r="G126"/>
  <c r="G127"/>
  <c r="G128"/>
  <c r="G129"/>
  <c r="G130"/>
  <c r="G131"/>
  <c r="G132"/>
  <c r="G133"/>
  <c r="G134"/>
  <c r="G135"/>
  <c r="G136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9"/>
  <c r="N41"/>
  <c r="O41"/>
  <c r="P41"/>
  <c r="Q41"/>
  <c r="R41"/>
  <c r="M51"/>
  <c r="L41"/>
  <c r="K41"/>
  <c r="J41"/>
  <c r="I41"/>
  <c r="H41"/>
  <c r="G54" l="1"/>
  <c r="O52"/>
  <c r="N85"/>
  <c r="I85"/>
  <c r="Q85"/>
  <c r="H85"/>
  <c r="R85"/>
  <c r="O115"/>
  <c r="I115"/>
  <c r="Q115"/>
  <c r="N53"/>
  <c r="N52" s="1"/>
  <c r="I53"/>
  <c r="I52" s="1"/>
  <c r="K85"/>
  <c r="R115"/>
  <c r="L115"/>
  <c r="H115"/>
  <c r="P115"/>
  <c r="L53"/>
  <c r="L52" s="1"/>
  <c r="G59"/>
  <c r="K115"/>
  <c r="G137"/>
  <c r="G72"/>
  <c r="P85"/>
  <c r="J115"/>
  <c r="J53"/>
  <c r="J52" s="1"/>
  <c r="L85"/>
  <c r="G70"/>
  <c r="J85"/>
  <c r="G98"/>
  <c r="H53"/>
  <c r="H52" s="1"/>
  <c r="O85"/>
  <c r="K53"/>
  <c r="G116"/>
  <c r="G41"/>
  <c r="G86"/>
  <c r="F83"/>
  <c r="M83"/>
  <c r="F51"/>
  <c r="G115" l="1"/>
  <c r="G53"/>
  <c r="G52" s="1"/>
  <c r="K52"/>
  <c r="G85"/>
  <c r="M50"/>
  <c r="F50" s="1"/>
  <c r="M49" l="1"/>
  <c r="F49" s="1"/>
  <c r="M48" l="1"/>
  <c r="F48" s="1"/>
  <c r="M47" l="1"/>
  <c r="F47" s="1"/>
  <c r="M46" l="1"/>
  <c r="F46" s="1"/>
  <c r="M45" l="1"/>
  <c r="F45" s="1"/>
  <c r="M44" l="1"/>
  <c r="F44" s="1"/>
  <c r="M43" l="1"/>
  <c r="F43" s="1"/>
  <c r="M42" l="1"/>
  <c r="F42" l="1"/>
  <c r="F41" s="1"/>
  <c r="M41"/>
  <c r="H30" l="1"/>
  <c r="H29" s="1"/>
  <c r="I30"/>
  <c r="I29" s="1"/>
  <c r="J30"/>
  <c r="J29" s="1"/>
  <c r="K30"/>
  <c r="K29" s="1"/>
  <c r="L30"/>
  <c r="L29" s="1"/>
  <c r="N30"/>
  <c r="N29" s="1"/>
  <c r="O30"/>
  <c r="O29" s="1"/>
  <c r="P30"/>
  <c r="P29" s="1"/>
  <c r="Q30"/>
  <c r="Q29" s="1"/>
  <c r="R30"/>
  <c r="R29" s="1"/>
  <c r="M40"/>
  <c r="F40" s="1"/>
  <c r="G30" l="1"/>
  <c r="G29" s="1"/>
  <c r="M19" l="1"/>
  <c r="F19" s="1"/>
  <c r="M20"/>
  <c r="F20" s="1"/>
  <c r="M21"/>
  <c r="F21" s="1"/>
  <c r="M22"/>
  <c r="F22" s="1"/>
  <c r="M23"/>
  <c r="F23" s="1"/>
  <c r="M24"/>
  <c r="F24" s="1"/>
  <c r="M25"/>
  <c r="F25" s="1"/>
  <c r="M26"/>
  <c r="F26" s="1"/>
  <c r="M27"/>
  <c r="F27" s="1"/>
  <c r="M28"/>
  <c r="F28" s="1"/>
  <c r="M31"/>
  <c r="F31" s="1"/>
  <c r="M32"/>
  <c r="F32" s="1"/>
  <c r="M33"/>
  <c r="F33" s="1"/>
  <c r="M34"/>
  <c r="F34" s="1"/>
  <c r="M35"/>
  <c r="F35" s="1"/>
  <c r="M36"/>
  <c r="F36" s="1"/>
  <c r="M37"/>
  <c r="F37" s="1"/>
  <c r="M38"/>
  <c r="F38" s="1"/>
  <c r="M39"/>
  <c r="M57"/>
  <c r="M58"/>
  <c r="F58" s="1"/>
  <c r="M60"/>
  <c r="M61"/>
  <c r="F61" s="1"/>
  <c r="M62"/>
  <c r="F62" s="1"/>
  <c r="M63"/>
  <c r="F63" s="1"/>
  <c r="M64"/>
  <c r="F64" s="1"/>
  <c r="M65"/>
  <c r="F65" s="1"/>
  <c r="M66"/>
  <c r="F66" s="1"/>
  <c r="M67"/>
  <c r="F67" s="1"/>
  <c r="M68"/>
  <c r="F68" s="1"/>
  <c r="M69"/>
  <c r="F69" s="1"/>
  <c r="M70"/>
  <c r="F71"/>
  <c r="M73"/>
  <c r="M74"/>
  <c r="M75"/>
  <c r="F75" s="1"/>
  <c r="M76"/>
  <c r="F76" s="1"/>
  <c r="M77"/>
  <c r="F77" s="1"/>
  <c r="M78"/>
  <c r="F78" s="1"/>
  <c r="M79"/>
  <c r="F79" s="1"/>
  <c r="M80"/>
  <c r="F80" s="1"/>
  <c r="M81"/>
  <c r="F81" s="1"/>
  <c r="M82"/>
  <c r="F82" s="1"/>
  <c r="M87"/>
  <c r="F87" s="1"/>
  <c r="M88"/>
  <c r="F88" s="1"/>
  <c r="M89"/>
  <c r="F89" s="1"/>
  <c r="M90"/>
  <c r="F90" s="1"/>
  <c r="M91"/>
  <c r="F91" s="1"/>
  <c r="M92"/>
  <c r="F92" s="1"/>
  <c r="M93"/>
  <c r="F93" s="1"/>
  <c r="M94"/>
  <c r="F94" s="1"/>
  <c r="M95"/>
  <c r="F95" s="1"/>
  <c r="M96"/>
  <c r="F96" s="1"/>
  <c r="M97"/>
  <c r="F97" s="1"/>
  <c r="M99"/>
  <c r="M105"/>
  <c r="F105" s="1"/>
  <c r="M106"/>
  <c r="F106" s="1"/>
  <c r="M107"/>
  <c r="F107" s="1"/>
  <c r="M108"/>
  <c r="F108" s="1"/>
  <c r="M109"/>
  <c r="F109" s="1"/>
  <c r="M110"/>
  <c r="F110" s="1"/>
  <c r="M111"/>
  <c r="F111" s="1"/>
  <c r="M112"/>
  <c r="F112" s="1"/>
  <c r="M113"/>
  <c r="F113" s="1"/>
  <c r="M114"/>
  <c r="F114" s="1"/>
  <c r="M117"/>
  <c r="M118"/>
  <c r="F118" s="1"/>
  <c r="M120"/>
  <c r="F120" s="1"/>
  <c r="M121"/>
  <c r="F121" s="1"/>
  <c r="M123"/>
  <c r="F123" s="1"/>
  <c r="M124"/>
  <c r="F124" s="1"/>
  <c r="M125"/>
  <c r="F125" s="1"/>
  <c r="M126"/>
  <c r="F126" s="1"/>
  <c r="M127"/>
  <c r="F127" s="1"/>
  <c r="M128"/>
  <c r="F128" s="1"/>
  <c r="M129"/>
  <c r="F129" s="1"/>
  <c r="M130"/>
  <c r="F130" s="1"/>
  <c r="M131"/>
  <c r="F131" s="1"/>
  <c r="M132"/>
  <c r="F132" s="1"/>
  <c r="M133"/>
  <c r="F133" s="1"/>
  <c r="M134"/>
  <c r="F134" s="1"/>
  <c r="M135"/>
  <c r="F135" s="1"/>
  <c r="M136"/>
  <c r="F136" s="1"/>
  <c r="M138"/>
  <c r="M139"/>
  <c r="F139" s="1"/>
  <c r="M140"/>
  <c r="F140" s="1"/>
  <c r="M141"/>
  <c r="F141" s="1"/>
  <c r="M142"/>
  <c r="F142" s="1"/>
  <c r="M143"/>
  <c r="F143" s="1"/>
  <c r="M144"/>
  <c r="F144" s="1"/>
  <c r="M145"/>
  <c r="F145" s="1"/>
  <c r="M146"/>
  <c r="F146" s="1"/>
  <c r="M147"/>
  <c r="F147" s="1"/>
  <c r="M148"/>
  <c r="F148" s="1"/>
  <c r="M149"/>
  <c r="F149" s="1"/>
  <c r="M150"/>
  <c r="F150" s="1"/>
  <c r="M151"/>
  <c r="F151" s="1"/>
  <c r="M152"/>
  <c r="F152" s="1"/>
  <c r="M153"/>
  <c r="F153" s="1"/>
  <c r="M154"/>
  <c r="F154" s="1"/>
  <c r="M155"/>
  <c r="F155" s="1"/>
  <c r="M156"/>
  <c r="F156" s="1"/>
  <c r="M17"/>
  <c r="F17" s="1"/>
  <c r="M16"/>
  <c r="F16" s="1"/>
  <c r="M14"/>
  <c r="Q13"/>
  <c r="M54" l="1"/>
  <c r="F14"/>
  <c r="F13" s="1"/>
  <c r="F57"/>
  <c r="F54" s="1"/>
  <c r="M137"/>
  <c r="F73"/>
  <c r="M72"/>
  <c r="M59"/>
  <c r="F138"/>
  <c r="F137" s="1"/>
  <c r="M98"/>
  <c r="F117"/>
  <c r="F116" s="1"/>
  <c r="M116"/>
  <c r="F86"/>
  <c r="F99"/>
  <c r="F98" s="1"/>
  <c r="M86"/>
  <c r="F70"/>
  <c r="F74"/>
  <c r="F60"/>
  <c r="F15"/>
  <c r="F18"/>
  <c r="F39"/>
  <c r="F30" s="1"/>
  <c r="F29" s="1"/>
  <c r="M30"/>
  <c r="M29" s="1"/>
  <c r="M18"/>
  <c r="F59" l="1"/>
  <c r="F53" s="1"/>
  <c r="E60"/>
  <c r="E59" s="1"/>
  <c r="E53" s="1"/>
  <c r="E52" s="1"/>
  <c r="E10" s="1"/>
  <c r="M115"/>
  <c r="F72"/>
  <c r="F85"/>
  <c r="M85"/>
  <c r="F115"/>
  <c r="M53"/>
  <c r="M52" s="1"/>
  <c r="F52" l="1"/>
  <c r="N116" l="1"/>
  <c r="N115" s="1"/>
  <c r="R18"/>
  <c r="Q18"/>
  <c r="P18"/>
  <c r="O18"/>
  <c r="N18"/>
  <c r="L18"/>
  <c r="K18"/>
  <c r="J18"/>
  <c r="I18"/>
  <c r="H18"/>
  <c r="G18"/>
  <c r="Q15"/>
  <c r="Q12" s="1"/>
  <c r="Q11" s="1"/>
  <c r="P15"/>
  <c r="O15"/>
  <c r="N15"/>
  <c r="M15"/>
  <c r="L15"/>
  <c r="K15"/>
  <c r="J15"/>
  <c r="I15"/>
  <c r="H15"/>
  <c r="G15"/>
  <c r="R13"/>
  <c r="R12" s="1"/>
  <c r="R11" s="1"/>
  <c r="R10" s="1"/>
  <c r="P13"/>
  <c r="O13"/>
  <c r="N13"/>
  <c r="M13"/>
  <c r="L13"/>
  <c r="K13"/>
  <c r="J13"/>
  <c r="I13"/>
  <c r="H13"/>
  <c r="G13"/>
  <c r="F12"/>
  <c r="F11" s="1"/>
  <c r="N12" l="1"/>
  <c r="N11" s="1"/>
  <c r="N10" s="1"/>
  <c r="J12"/>
  <c r="J11" s="1"/>
  <c r="J10" s="1"/>
  <c r="Q10"/>
  <c r="I12"/>
  <c r="I11" s="1"/>
  <c r="I10" s="1"/>
  <c r="G12"/>
  <c r="G11" s="1"/>
  <c r="G10" s="1"/>
  <c r="O12"/>
  <c r="O11" s="1"/>
  <c r="O10" s="1"/>
  <c r="H12"/>
  <c r="H11" s="1"/>
  <c r="H10" s="1"/>
  <c r="L12"/>
  <c r="L11" s="1"/>
  <c r="L10" s="1"/>
  <c r="P12"/>
  <c r="P11" s="1"/>
  <c r="P10" s="1"/>
  <c r="K12"/>
  <c r="K11" s="1"/>
  <c r="K10" s="1"/>
  <c r="M12"/>
  <c r="M11" s="1"/>
  <c r="M10" s="1"/>
  <c r="F10" l="1"/>
</calcChain>
</file>

<file path=xl/sharedStrings.xml><?xml version="1.0" encoding="utf-8"?>
<sst xmlns="http://schemas.openxmlformats.org/spreadsheetml/2006/main" count="187" uniqueCount="83">
  <si>
    <t>STT</t>
  </si>
  <si>
    <t>Phân theo lĩnh vực chi, trong đó:</t>
  </si>
  <si>
    <t>Cộng</t>
  </si>
  <si>
    <t>UBND huyện Cam Lộ</t>
  </si>
  <si>
    <t>UBND huyện Đakrông</t>
  </si>
  <si>
    <t>UBND huyện Hướng Hóa</t>
  </si>
  <si>
    <t>UBND huyện Gio Linh</t>
  </si>
  <si>
    <t>UBND huyện Vĩnh Linh</t>
  </si>
  <si>
    <t>3.1</t>
  </si>
  <si>
    <t>3.2</t>
  </si>
  <si>
    <t>4.1</t>
  </si>
  <si>
    <t>Sở Lao động, Thương binh và Xã hội</t>
  </si>
  <si>
    <t>Sở Y tế</t>
  </si>
  <si>
    <t>Hội Liên hiệp phụ nữ tỉnh</t>
  </si>
  <si>
    <t>Sở Thông tin và truyền thông</t>
  </si>
  <si>
    <t>Sở Tư pháp</t>
  </si>
  <si>
    <t>Sở Xây dựng</t>
  </si>
  <si>
    <t>Ủy ban MTTQVN tỉnh</t>
  </si>
  <si>
    <t>1.1</t>
  </si>
  <si>
    <t>TDA 1. Hỗ trợ đầu tư phát triển hạ tầng KTXH tại các huyện nghèo, xã ĐBKK vùng bãi ngang, ven biển và hải đảo</t>
  </si>
  <si>
    <t>-</t>
  </si>
  <si>
    <t>Hoạt động 1. Hỗ trợ đầu tư cơ sở hạ tầng tại các huyện nghèo</t>
  </si>
  <si>
    <t>Hoạt động 2. Hỗ trợ đầu tư cơ sở hạ tầng tại các xã đặc biệt khó khăn vùng bãi ngang ven biển và hải đảo.</t>
  </si>
  <si>
    <t>UBND huyện Hải Lăng</t>
  </si>
  <si>
    <t>UBND huyện Cồn Cỏ</t>
  </si>
  <si>
    <t>UBND thành phố Đông Hà</t>
  </si>
  <si>
    <t>UBND thị xã Quảng Trị</t>
  </si>
  <si>
    <t>UBND huyện Triệu Phong</t>
  </si>
  <si>
    <t>UBND huyện đảo Cồn Cỏ</t>
  </si>
  <si>
    <t>Tiểu dự án 1. Hỗ trợ PTSX trong lĩnh vực nông nghiệp</t>
  </si>
  <si>
    <t>Tiểu dự án 1. Phát triển giáo dục nghề nghiệp vùng nghèo, vùng khó khăn</t>
  </si>
  <si>
    <t>Trường Cao đẳng kĩ thuật nghề</t>
  </si>
  <si>
    <t>Trường Cao đẳng y tế</t>
  </si>
  <si>
    <t>4.2</t>
  </si>
  <si>
    <t>TDA2. Hỗ trợ người LĐ đi làm việc ở nước ngoài theo hợp đồng</t>
  </si>
  <si>
    <t>4.3</t>
  </si>
  <si>
    <t>Tiểu dự án 3. Hỗ trợ việc làm bền vững</t>
  </si>
  <si>
    <t>Tiểu dự án 1. Giảm nghèo về thông tin</t>
  </si>
  <si>
    <t>UBND thị xã Quảng Hị</t>
  </si>
  <si>
    <t>Tiểu dự án 2. Truyền thông về giảm nghèo đa chiều</t>
  </si>
  <si>
    <t>6.1</t>
  </si>
  <si>
    <t>Tiểu dự án 1. Nâng cao năng lực thực hiện Chương trình</t>
  </si>
  <si>
    <t>Hội Nông dân</t>
  </si>
  <si>
    <t>Hội Cựu chiến binh</t>
  </si>
  <si>
    <t>Tỉnh đoàn thanh niên</t>
  </si>
  <si>
    <t>6.2</t>
  </si>
  <si>
    <t>Tiểu dự án 2. Giám sát, đánh giá</t>
  </si>
  <si>
    <t>Chương trình, Dự án</t>
  </si>
  <si>
    <t>Đơn vị, địa phương</t>
  </si>
  <si>
    <t>Tiểu dự án 2. Cải thiện dinh dưỡng</t>
  </si>
  <si>
    <t>7.1</t>
  </si>
  <si>
    <t>7.2</t>
  </si>
  <si>
    <t>Các hoạt động kinh tế</t>
  </si>
  <si>
    <t>Sự nghiệp đảm bảo xã hội</t>
  </si>
  <si>
    <t>Sự nghiệp giáo dục-đào tạo và dạy nghề</t>
  </si>
  <si>
    <t>Sự nghiệp y tế, dân số và gia đình</t>
  </si>
  <si>
    <t>Sự nghiệp văn hóa thông tin</t>
  </si>
  <si>
    <t>Dự án 1: Hỗ trợ đầu tư phát triển hạ tầng KTXH các huyện nghèo, các xã ĐBKK vùng bãi ngang, ven biển và hải đảo (Mã số CTMT: 0471)</t>
  </si>
  <si>
    <t>Dự án 2: Đa dạng hóa sinh kế, phát triển mô hình giảm nghèo (Mã số CTMT: 0472)</t>
  </si>
  <si>
    <t>Dự án 3: Hỗ trợ phát triển sản xuất, cải thiện dinh dưỡng (Mã số CTMT: 0473)</t>
  </si>
  <si>
    <t>Dự án 4: Phát triển giáo dục nghề nghiệp, việc làm bền vững (Mã số CTMT: 0474)</t>
  </si>
  <si>
    <t>Dự án 5: Hỗ trợ nhà ở cho hộ nghèo, hộ cận nghèo trên địa bàn hộ nghèo (Mã số CTMT: 0475)</t>
  </si>
  <si>
    <t>Dự án 6: Truyền thông và giảm nghèo về thông tin (Mã số CTMT: 0476)</t>
  </si>
  <si>
    <t>Dự án 7: Nâng cao năng lực và giám sát, đánh giá Chương trình (Mã số CTMT: 0477)</t>
  </si>
  <si>
    <t>ĐVT: Triệu đồng</t>
  </si>
  <si>
    <t>TỔNG CỘNG</t>
  </si>
  <si>
    <t>Cơ quan, đơn vị cấp tỉnh</t>
  </si>
  <si>
    <t>Các địa phương</t>
  </si>
  <si>
    <t>Cơ quan chủ chương trình tổng hợp, đề xuất</t>
  </si>
  <si>
    <t>Dự toán ngân sách Trung ương giao</t>
  </si>
  <si>
    <t>Đề xuất của Sở Tài chính</t>
  </si>
  <si>
    <t>Ghi chú</t>
  </si>
  <si>
    <t>Kinh phí còn lại chưa phân bổ</t>
  </si>
  <si>
    <t>Hỗ trợ cơ sở vật chất, thiết bị, phương tiện đào tạo</t>
  </si>
  <si>
    <t>Hỗ trợ giáo dục nghề nghiệp</t>
  </si>
  <si>
    <t>Sở Giáo dục và Đào tạo</t>
  </si>
  <si>
    <t>Trung tâm Dịch vụ việc làm tỉnh</t>
  </si>
  <si>
    <t>Sở Văn hoá, Thể thao và Du lịch</t>
  </si>
  <si>
    <t>Chi cục Kinh tế hợp tác và Quản lý chất lượng</t>
  </si>
  <si>
    <t>Sở Tài chính</t>
  </si>
  <si>
    <t>(Kèm theo Nghị quyết số 16 /NQ-HĐND ngày 04/4/2025 của Hội đồng nhân dân tỉnh Quảng Trị)</t>
  </si>
  <si>
    <t>PHÂN BỔ VỐN SỰ NGHIỆP NGÂN SÁCH TRUNG ƯƠNG NĂM 2025 THỰC HIỆN CHƯƠNG TRÌNH MTQG GIẢM NGHÈO BỀN VỮNG</t>
  </si>
  <si>
    <t xml:space="preserve">Phụ lục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</si>
</sst>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sz val="15"/>
      <name val="Times New Roman"/>
      <family val="1"/>
    </font>
    <font>
      <sz val="18"/>
      <name val="Times New Roman"/>
      <family val="1"/>
    </font>
    <font>
      <sz val="13"/>
      <name val="Times New Roman"/>
      <family val="1"/>
    </font>
    <font>
      <b/>
      <i/>
      <sz val="15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vertical="center" wrapText="1"/>
    </xf>
    <xf numFmtId="164" fontId="8" fillId="0" borderId="0" xfId="1" applyNumberFormat="1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164" fontId="8" fillId="0" borderId="0" xfId="0" applyNumberFormat="1" applyFont="1" applyFill="1" applyAlignment="1">
      <alignment vertical="center" wrapText="1"/>
    </xf>
    <xf numFmtId="0" fontId="8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 wrapText="1"/>
    </xf>
    <xf numFmtId="164" fontId="7" fillId="0" borderId="2" xfId="1" applyNumberFormat="1" applyFont="1" applyFill="1" applyBorder="1" applyAlignment="1">
      <alignment vertical="center" wrapText="1"/>
    </xf>
    <xf numFmtId="164" fontId="8" fillId="0" borderId="2" xfId="1" applyNumberFormat="1" applyFon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NumberFormat="1" applyFont="1" applyFill="1" applyBorder="1" applyAlignment="1">
      <alignment vertical="center" wrapText="1"/>
    </xf>
    <xf numFmtId="0" fontId="8" fillId="0" borderId="2" xfId="2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164" fontId="8" fillId="0" borderId="2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vertical="center"/>
    </xf>
    <xf numFmtId="43" fontId="8" fillId="0" borderId="6" xfId="1" applyFont="1" applyFill="1" applyBorder="1" applyAlignment="1">
      <alignment horizontal="left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43" fontId="8" fillId="0" borderId="2" xfId="1" applyFont="1" applyFill="1" applyBorder="1" applyAlignment="1">
      <alignment vertical="center"/>
    </xf>
    <xf numFmtId="43" fontId="8" fillId="0" borderId="6" xfId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left" vertical="center" wrapText="1"/>
    </xf>
    <xf numFmtId="164" fontId="7" fillId="0" borderId="2" xfId="1" applyNumberFormat="1" applyFont="1" applyFill="1" applyBorder="1" applyAlignment="1">
      <alignment horizontal="left" vertical="center" wrapText="1"/>
    </xf>
    <xf numFmtId="0" fontId="7" fillId="0" borderId="2" xfId="2" applyNumberFormat="1" applyFont="1" applyFill="1" applyBorder="1" applyAlignment="1">
      <alignment horizontal="left" vertical="center" wrapText="1"/>
    </xf>
    <xf numFmtId="43" fontId="7" fillId="0" borderId="6" xfId="1" applyFont="1" applyFill="1" applyBorder="1" applyAlignment="1">
      <alignment horizontal="left" vertical="center" wrapText="1"/>
    </xf>
    <xf numFmtId="164" fontId="7" fillId="0" borderId="6" xfId="1" applyNumberFormat="1" applyFont="1" applyFill="1" applyBorder="1" applyAlignment="1">
      <alignment horizontal="left" vertical="center" wrapText="1"/>
    </xf>
    <xf numFmtId="0" fontId="8" fillId="0" borderId="6" xfId="0" applyNumberFormat="1" applyFont="1" applyFill="1" applyBorder="1" applyAlignment="1">
      <alignment vertical="center" wrapText="1"/>
    </xf>
    <xf numFmtId="164" fontId="8" fillId="0" borderId="6" xfId="1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horizontal="left" vertical="center" wrapText="1"/>
    </xf>
    <xf numFmtId="164" fontId="7" fillId="0" borderId="2" xfId="1" applyNumberFormat="1" applyFont="1" applyFill="1" applyBorder="1" applyAlignment="1">
      <alignment vertical="center"/>
    </xf>
    <xf numFmtId="0" fontId="8" fillId="0" borderId="2" xfId="2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7" fillId="0" borderId="11" xfId="1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</cellXfs>
  <cellStyles count="3">
    <cellStyle name="Comma" xfId="1" builtinId="3"/>
    <cellStyle name="Comma 2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3</xdr:row>
      <xdr:rowOff>158750</xdr:rowOff>
    </xdr:from>
    <xdr:to>
      <xdr:col>10</xdr:col>
      <xdr:colOff>15875</xdr:colOff>
      <xdr:row>3</xdr:row>
      <xdr:rowOff>160338</xdr:rowOff>
    </xdr:to>
    <xdr:cxnSp macro="">
      <xdr:nvCxnSpPr>
        <xdr:cNvPr id="3" name="Straight Connector 2"/>
        <xdr:cNvCxnSpPr/>
      </xdr:nvCxnSpPr>
      <xdr:spPr>
        <a:xfrm>
          <a:off x="6175375" y="1063625"/>
          <a:ext cx="5127625" cy="1588"/>
        </a:xfrm>
        <a:prstGeom prst="line">
          <a:avLst/>
        </a:prstGeom>
        <a:ln>
          <a:solidFill>
            <a:schemeClr val="tx1">
              <a:alpha val="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3</xdr:row>
      <xdr:rowOff>47625</xdr:rowOff>
    </xdr:from>
    <xdr:to>
      <xdr:col>10</xdr:col>
      <xdr:colOff>0</xdr:colOff>
      <xdr:row>3</xdr:row>
      <xdr:rowOff>49213</xdr:rowOff>
    </xdr:to>
    <xdr:cxnSp macro="">
      <xdr:nvCxnSpPr>
        <xdr:cNvPr id="5" name="Straight Connector 4"/>
        <xdr:cNvCxnSpPr/>
      </xdr:nvCxnSpPr>
      <xdr:spPr>
        <a:xfrm>
          <a:off x="6445250" y="952500"/>
          <a:ext cx="48418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6"/>
  <sheetViews>
    <sheetView tabSelected="1" zoomScale="60" zoomScaleNormal="60" workbookViewId="0">
      <selection activeCell="J5" sqref="J5"/>
    </sheetView>
  </sheetViews>
  <sheetFormatPr defaultRowHeight="18.75"/>
  <cols>
    <col min="1" max="1" width="5.42578125" style="9" customWidth="1"/>
    <col min="2" max="2" width="46.85546875" style="10" customWidth="1"/>
    <col min="3" max="3" width="31.5703125" style="10" customWidth="1"/>
    <col min="4" max="4" width="13.85546875" style="10" customWidth="1"/>
    <col min="5" max="5" width="13" style="10" customWidth="1"/>
    <col min="6" max="6" width="12.85546875" style="11" customWidth="1"/>
    <col min="7" max="8" width="11.5703125" style="12" customWidth="1"/>
    <col min="9" max="9" width="9.28515625" style="12" customWidth="1"/>
    <col min="10" max="10" width="10.140625" style="12" customWidth="1"/>
    <col min="11" max="11" width="12.42578125" style="12" customWidth="1"/>
    <col min="12" max="12" width="8.5703125" style="12" customWidth="1"/>
    <col min="13" max="13" width="13.5703125" style="12" customWidth="1"/>
    <col min="14" max="14" width="11.42578125" style="12" customWidth="1"/>
    <col min="15" max="15" width="11" style="12" customWidth="1"/>
    <col min="16" max="16" width="10.5703125" style="12" customWidth="1"/>
    <col min="17" max="17" width="11" style="12" customWidth="1"/>
    <col min="18" max="18" width="9.7109375" style="12" customWidth="1"/>
    <col min="19" max="19" width="16" style="12" customWidth="1"/>
    <col min="20" max="21" width="9.140625" style="4"/>
    <col min="22" max="22" width="18.85546875" style="4" customWidth="1"/>
    <col min="23" max="16314" width="9.140625" style="4"/>
    <col min="16315" max="16315" width="9.28515625" style="4" bestFit="1" customWidth="1"/>
    <col min="16316" max="16384" width="9.28515625" style="4" customWidth="1"/>
  </cols>
  <sheetData>
    <row r="1" spans="1:22" ht="30" customHeight="1">
      <c r="A1" s="67" t="s">
        <v>82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22" s="3" customFormat="1" ht="23.25" customHeight="1">
      <c r="A2" s="68" t="s">
        <v>81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2" s="3" customFormat="1" ht="18" customHeight="1">
      <c r="A3" s="69" t="s">
        <v>80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22" ht="25.5" customHeight="1">
      <c r="C4" s="13"/>
      <c r="D4" s="13"/>
      <c r="E4" s="13"/>
      <c r="P4" s="70" t="s">
        <v>64</v>
      </c>
      <c r="Q4" s="70"/>
      <c r="R4" s="70"/>
      <c r="S4" s="70"/>
    </row>
    <row r="5" spans="1:22" ht="14.25" customHeight="1">
      <c r="P5" s="14"/>
      <c r="Q5" s="14"/>
      <c r="R5" s="14"/>
    </row>
    <row r="6" spans="1:22" s="5" customFormat="1" ht="28.5" customHeight="1">
      <c r="A6" s="56" t="s">
        <v>0</v>
      </c>
      <c r="B6" s="57" t="s">
        <v>47</v>
      </c>
      <c r="C6" s="58" t="s">
        <v>48</v>
      </c>
      <c r="D6" s="61" t="s">
        <v>69</v>
      </c>
      <c r="E6" s="61" t="s">
        <v>68</v>
      </c>
      <c r="F6" s="61" t="s">
        <v>70</v>
      </c>
      <c r="G6" s="64" t="s">
        <v>1</v>
      </c>
      <c r="H6" s="65"/>
      <c r="I6" s="65"/>
      <c r="J6" s="65"/>
      <c r="K6" s="65"/>
      <c r="L6" s="65"/>
      <c r="M6" s="65"/>
      <c r="N6" s="65"/>
      <c r="O6" s="65"/>
      <c r="P6" s="65"/>
      <c r="Q6" s="65"/>
      <c r="R6" s="66"/>
      <c r="S6" s="52" t="s">
        <v>71</v>
      </c>
    </row>
    <row r="7" spans="1:22" s="6" customFormat="1" ht="24.75" customHeight="1">
      <c r="A7" s="56"/>
      <c r="B7" s="57"/>
      <c r="C7" s="59"/>
      <c r="D7" s="62"/>
      <c r="E7" s="62"/>
      <c r="F7" s="62"/>
      <c r="G7" s="55" t="s">
        <v>66</v>
      </c>
      <c r="H7" s="55"/>
      <c r="I7" s="55"/>
      <c r="J7" s="55"/>
      <c r="K7" s="55"/>
      <c r="L7" s="55"/>
      <c r="M7" s="55" t="s">
        <v>67</v>
      </c>
      <c r="N7" s="55"/>
      <c r="O7" s="55"/>
      <c r="P7" s="55"/>
      <c r="Q7" s="55"/>
      <c r="R7" s="55"/>
      <c r="S7" s="53"/>
    </row>
    <row r="8" spans="1:22" s="5" customFormat="1" ht="126.75" customHeight="1">
      <c r="A8" s="56"/>
      <c r="B8" s="57"/>
      <c r="C8" s="60"/>
      <c r="D8" s="63"/>
      <c r="E8" s="63"/>
      <c r="F8" s="63"/>
      <c r="G8" s="50" t="s">
        <v>2</v>
      </c>
      <c r="H8" s="15" t="s">
        <v>54</v>
      </c>
      <c r="I8" s="15" t="s">
        <v>55</v>
      </c>
      <c r="J8" s="15" t="s">
        <v>56</v>
      </c>
      <c r="K8" s="15" t="s">
        <v>52</v>
      </c>
      <c r="L8" s="15" t="s">
        <v>53</v>
      </c>
      <c r="M8" s="50" t="s">
        <v>2</v>
      </c>
      <c r="N8" s="15" t="s">
        <v>54</v>
      </c>
      <c r="O8" s="15" t="s">
        <v>55</v>
      </c>
      <c r="P8" s="15" t="s">
        <v>56</v>
      </c>
      <c r="Q8" s="15" t="s">
        <v>52</v>
      </c>
      <c r="R8" s="15" t="s">
        <v>53</v>
      </c>
      <c r="S8" s="54"/>
    </row>
    <row r="9" spans="1:22" s="7" customFormat="1" ht="37.5" customHeight="1">
      <c r="A9" s="16">
        <v>1</v>
      </c>
      <c r="B9" s="17">
        <v>2</v>
      </c>
      <c r="C9" s="18">
        <v>3</v>
      </c>
      <c r="D9" s="18">
        <v>4</v>
      </c>
      <c r="E9" s="18">
        <v>5</v>
      </c>
      <c r="F9" s="19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20">
        <v>19</v>
      </c>
    </row>
    <row r="10" spans="1:22" s="1" customFormat="1" ht="34.5" customHeight="1">
      <c r="A10" s="50"/>
      <c r="B10" s="51" t="s">
        <v>65</v>
      </c>
      <c r="C10" s="21"/>
      <c r="D10" s="22">
        <f t="shared" ref="D10:Q10" si="0">D11+D18+D29+D52+D83+D85+D115</f>
        <v>119806</v>
      </c>
      <c r="E10" s="22">
        <f t="shared" si="0"/>
        <v>119806</v>
      </c>
      <c r="F10" s="22">
        <f t="shared" si="0"/>
        <v>119806</v>
      </c>
      <c r="G10" s="22">
        <f t="shared" si="0"/>
        <v>26035</v>
      </c>
      <c r="H10" s="22">
        <f t="shared" si="0"/>
        <v>3300</v>
      </c>
      <c r="I10" s="22">
        <f t="shared" si="0"/>
        <v>0</v>
      </c>
      <c r="J10" s="22">
        <f t="shared" si="0"/>
        <v>970</v>
      </c>
      <c r="K10" s="22">
        <f t="shared" si="0"/>
        <v>21765</v>
      </c>
      <c r="L10" s="22">
        <f t="shared" si="0"/>
        <v>0</v>
      </c>
      <c r="M10" s="22">
        <f t="shared" si="0"/>
        <v>93771</v>
      </c>
      <c r="N10" s="22">
        <f t="shared" si="0"/>
        <v>5408</v>
      </c>
      <c r="O10" s="22">
        <f t="shared" si="0"/>
        <v>5195</v>
      </c>
      <c r="P10" s="22">
        <f t="shared" si="0"/>
        <v>2043</v>
      </c>
      <c r="Q10" s="22">
        <f t="shared" si="0"/>
        <v>81125</v>
      </c>
      <c r="R10" s="23">
        <f t="shared" ref="R10:R12" si="1">R11</f>
        <v>0</v>
      </c>
      <c r="S10" s="24"/>
      <c r="V10" s="8"/>
    </row>
    <row r="11" spans="1:22" s="1" customFormat="1" ht="75">
      <c r="A11" s="50">
        <v>1</v>
      </c>
      <c r="B11" s="21" t="s">
        <v>57</v>
      </c>
      <c r="C11" s="21"/>
      <c r="D11" s="22">
        <f t="shared" ref="D11:E11" si="2">D12</f>
        <v>8595</v>
      </c>
      <c r="E11" s="22">
        <f t="shared" si="2"/>
        <v>8595</v>
      </c>
      <c r="F11" s="22">
        <f>F12</f>
        <v>8595</v>
      </c>
      <c r="G11" s="22">
        <f t="shared" ref="G11:Q11" si="3">G12</f>
        <v>0</v>
      </c>
      <c r="H11" s="22">
        <f t="shared" si="3"/>
        <v>0</v>
      </c>
      <c r="I11" s="22">
        <f t="shared" si="3"/>
        <v>0</v>
      </c>
      <c r="J11" s="22">
        <f t="shared" si="3"/>
        <v>0</v>
      </c>
      <c r="K11" s="22">
        <f t="shared" si="3"/>
        <v>0</v>
      </c>
      <c r="L11" s="22">
        <f t="shared" si="3"/>
        <v>0</v>
      </c>
      <c r="M11" s="22">
        <f t="shared" si="3"/>
        <v>8595</v>
      </c>
      <c r="N11" s="22">
        <f t="shared" si="3"/>
        <v>0</v>
      </c>
      <c r="O11" s="22">
        <f t="shared" si="3"/>
        <v>0</v>
      </c>
      <c r="P11" s="22">
        <f t="shared" si="3"/>
        <v>0</v>
      </c>
      <c r="Q11" s="22">
        <f t="shared" si="3"/>
        <v>8595</v>
      </c>
      <c r="R11" s="23">
        <f t="shared" si="1"/>
        <v>0</v>
      </c>
      <c r="S11" s="25"/>
    </row>
    <row r="12" spans="1:22" s="1" customFormat="1" ht="74.25" customHeight="1">
      <c r="A12" s="50" t="s">
        <v>18</v>
      </c>
      <c r="B12" s="26" t="s">
        <v>19</v>
      </c>
      <c r="C12" s="26"/>
      <c r="D12" s="22">
        <v>8595</v>
      </c>
      <c r="E12" s="22">
        <f>E13+E15</f>
        <v>8595</v>
      </c>
      <c r="F12" s="22">
        <f>F13+F15</f>
        <v>8595</v>
      </c>
      <c r="G12" s="22">
        <f t="shared" ref="G12:Q12" si="4">G13+G15</f>
        <v>0</v>
      </c>
      <c r="H12" s="22">
        <f t="shared" si="4"/>
        <v>0</v>
      </c>
      <c r="I12" s="22">
        <f t="shared" si="4"/>
        <v>0</v>
      </c>
      <c r="J12" s="22">
        <f t="shared" si="4"/>
        <v>0</v>
      </c>
      <c r="K12" s="22">
        <f t="shared" si="4"/>
        <v>0</v>
      </c>
      <c r="L12" s="22">
        <f t="shared" si="4"/>
        <v>0</v>
      </c>
      <c r="M12" s="22">
        <f t="shared" si="4"/>
        <v>8595</v>
      </c>
      <c r="N12" s="22">
        <f t="shared" si="4"/>
        <v>0</v>
      </c>
      <c r="O12" s="22">
        <f t="shared" si="4"/>
        <v>0</v>
      </c>
      <c r="P12" s="22">
        <f t="shared" si="4"/>
        <v>0</v>
      </c>
      <c r="Q12" s="22">
        <f t="shared" si="4"/>
        <v>8595</v>
      </c>
      <c r="R12" s="23">
        <f t="shared" si="1"/>
        <v>0</v>
      </c>
      <c r="S12" s="25"/>
    </row>
    <row r="13" spans="1:22" s="2" customFormat="1" ht="37.5">
      <c r="A13" s="20" t="s">
        <v>20</v>
      </c>
      <c r="B13" s="27" t="s">
        <v>21</v>
      </c>
      <c r="C13" s="27"/>
      <c r="D13" s="23">
        <f t="shared" ref="D13:E13" si="5">D14</f>
        <v>0</v>
      </c>
      <c r="E13" s="23">
        <f t="shared" si="5"/>
        <v>6795</v>
      </c>
      <c r="F13" s="23">
        <f>F14</f>
        <v>6795</v>
      </c>
      <c r="G13" s="23">
        <f t="shared" ref="G13:R13" si="6">G14</f>
        <v>0</v>
      </c>
      <c r="H13" s="23">
        <f t="shared" si="6"/>
        <v>0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6795</v>
      </c>
      <c r="N13" s="23">
        <f t="shared" si="6"/>
        <v>0</v>
      </c>
      <c r="O13" s="23">
        <f t="shared" si="6"/>
        <v>0</v>
      </c>
      <c r="P13" s="23">
        <f t="shared" si="6"/>
        <v>0</v>
      </c>
      <c r="Q13" s="23">
        <f>Q14</f>
        <v>6795</v>
      </c>
      <c r="R13" s="23">
        <f t="shared" si="6"/>
        <v>0</v>
      </c>
      <c r="S13" s="28"/>
    </row>
    <row r="14" spans="1:22" s="2" customFormat="1" ht="30" customHeight="1">
      <c r="A14" s="20"/>
      <c r="B14" s="27"/>
      <c r="C14" s="27" t="s">
        <v>4</v>
      </c>
      <c r="D14" s="27"/>
      <c r="E14" s="23">
        <v>6795</v>
      </c>
      <c r="F14" s="29">
        <f>G14+M14</f>
        <v>6795</v>
      </c>
      <c r="G14" s="23">
        <v>0</v>
      </c>
      <c r="H14" s="30"/>
      <c r="I14" s="30"/>
      <c r="J14" s="30"/>
      <c r="K14" s="30"/>
      <c r="L14" s="30"/>
      <c r="M14" s="23">
        <f>SUM(N14:R14)</f>
        <v>6795</v>
      </c>
      <c r="N14" s="30"/>
      <c r="O14" s="30"/>
      <c r="P14" s="30"/>
      <c r="Q14" s="30">
        <v>6795</v>
      </c>
      <c r="R14" s="30"/>
      <c r="S14" s="28"/>
    </row>
    <row r="15" spans="1:22" s="2" customFormat="1" ht="56.25">
      <c r="A15" s="20" t="s">
        <v>20</v>
      </c>
      <c r="B15" s="27" t="s">
        <v>22</v>
      </c>
      <c r="C15" s="27"/>
      <c r="D15" s="27"/>
      <c r="E15" s="23">
        <f t="shared" ref="E15:Q15" si="7">SUM(E16:E17)</f>
        <v>1800</v>
      </c>
      <c r="F15" s="23">
        <f t="shared" si="7"/>
        <v>1800</v>
      </c>
      <c r="G15" s="23">
        <f t="shared" si="7"/>
        <v>0</v>
      </c>
      <c r="H15" s="23">
        <f t="shared" si="7"/>
        <v>0</v>
      </c>
      <c r="I15" s="23">
        <f t="shared" si="7"/>
        <v>0</v>
      </c>
      <c r="J15" s="23">
        <f t="shared" si="7"/>
        <v>0</v>
      </c>
      <c r="K15" s="23">
        <f t="shared" si="7"/>
        <v>0</v>
      </c>
      <c r="L15" s="23">
        <f t="shared" si="7"/>
        <v>0</v>
      </c>
      <c r="M15" s="23">
        <f t="shared" si="7"/>
        <v>1800</v>
      </c>
      <c r="N15" s="23">
        <f t="shared" si="7"/>
        <v>0</v>
      </c>
      <c r="O15" s="23">
        <f t="shared" si="7"/>
        <v>0</v>
      </c>
      <c r="P15" s="23">
        <f t="shared" si="7"/>
        <v>0</v>
      </c>
      <c r="Q15" s="23">
        <f t="shared" si="7"/>
        <v>1800</v>
      </c>
      <c r="R15" s="30">
        <v>0</v>
      </c>
      <c r="S15" s="28"/>
    </row>
    <row r="16" spans="1:22" s="2" customFormat="1" ht="30" customHeight="1">
      <c r="A16" s="20"/>
      <c r="B16" s="27"/>
      <c r="C16" s="27" t="s">
        <v>24</v>
      </c>
      <c r="D16" s="27"/>
      <c r="E16" s="27">
        <v>900</v>
      </c>
      <c r="F16" s="29">
        <f t="shared" ref="E16:F80" si="8">G16+M16</f>
        <v>900</v>
      </c>
      <c r="G16" s="23">
        <v>0</v>
      </c>
      <c r="H16" s="30"/>
      <c r="I16" s="30"/>
      <c r="J16" s="30"/>
      <c r="K16" s="30"/>
      <c r="L16" s="30"/>
      <c r="M16" s="23">
        <f>SUM(N16:R16)</f>
        <v>900</v>
      </c>
      <c r="N16" s="30"/>
      <c r="O16" s="30"/>
      <c r="P16" s="30"/>
      <c r="Q16" s="30">
        <v>900</v>
      </c>
      <c r="R16" s="30"/>
      <c r="S16" s="28"/>
    </row>
    <row r="17" spans="1:19" s="2" customFormat="1" ht="30" customHeight="1">
      <c r="A17" s="20"/>
      <c r="B17" s="31" t="s">
        <v>72</v>
      </c>
      <c r="C17" s="27"/>
      <c r="D17" s="27"/>
      <c r="E17" s="27">
        <v>900</v>
      </c>
      <c r="F17" s="29">
        <f t="shared" si="8"/>
        <v>900</v>
      </c>
      <c r="G17" s="23">
        <v>0</v>
      </c>
      <c r="H17" s="30"/>
      <c r="I17" s="30"/>
      <c r="J17" s="30"/>
      <c r="K17" s="30"/>
      <c r="L17" s="30"/>
      <c r="M17" s="23">
        <f t="shared" ref="M17:M82" si="9">SUM(N17:R17)</f>
        <v>900</v>
      </c>
      <c r="N17" s="30"/>
      <c r="O17" s="30"/>
      <c r="P17" s="30"/>
      <c r="Q17" s="30">
        <v>900</v>
      </c>
      <c r="R17" s="30"/>
      <c r="S17" s="28"/>
    </row>
    <row r="18" spans="1:19" s="1" customFormat="1" ht="56.25">
      <c r="A18" s="50">
        <v>2</v>
      </c>
      <c r="B18" s="21" t="s">
        <v>58</v>
      </c>
      <c r="C18" s="21"/>
      <c r="D18" s="22">
        <v>38760</v>
      </c>
      <c r="E18" s="32">
        <f t="shared" ref="E18:R18" si="10">SUM(E19:E28)</f>
        <v>38760</v>
      </c>
      <c r="F18" s="32">
        <f t="shared" si="10"/>
        <v>38760</v>
      </c>
      <c r="G18" s="32">
        <f t="shared" si="10"/>
        <v>0</v>
      </c>
      <c r="H18" s="32">
        <f t="shared" si="10"/>
        <v>0</v>
      </c>
      <c r="I18" s="32">
        <f t="shared" si="10"/>
        <v>0</v>
      </c>
      <c r="J18" s="32">
        <f t="shared" si="10"/>
        <v>0</v>
      </c>
      <c r="K18" s="32">
        <f t="shared" si="10"/>
        <v>0</v>
      </c>
      <c r="L18" s="32">
        <f t="shared" si="10"/>
        <v>0</v>
      </c>
      <c r="M18" s="32">
        <f t="shared" si="10"/>
        <v>38760</v>
      </c>
      <c r="N18" s="32">
        <f t="shared" si="10"/>
        <v>0</v>
      </c>
      <c r="O18" s="32">
        <f t="shared" si="10"/>
        <v>0</v>
      </c>
      <c r="P18" s="32">
        <f t="shared" si="10"/>
        <v>0</v>
      </c>
      <c r="Q18" s="32">
        <f t="shared" si="10"/>
        <v>38760</v>
      </c>
      <c r="R18" s="32">
        <f t="shared" si="10"/>
        <v>0</v>
      </c>
      <c r="S18" s="25"/>
    </row>
    <row r="19" spans="1:19" s="2" customFormat="1" ht="30" customHeight="1">
      <c r="A19" s="20"/>
      <c r="B19" s="31"/>
      <c r="C19" s="31" t="s">
        <v>25</v>
      </c>
      <c r="D19" s="31"/>
      <c r="E19" s="30">
        <v>1616</v>
      </c>
      <c r="F19" s="29">
        <f t="shared" si="8"/>
        <v>1616</v>
      </c>
      <c r="G19" s="23">
        <f>SUM(H19:L19)</f>
        <v>0</v>
      </c>
      <c r="H19" s="33"/>
      <c r="I19" s="30"/>
      <c r="J19" s="30"/>
      <c r="K19" s="30"/>
      <c r="L19" s="30"/>
      <c r="M19" s="23">
        <f t="shared" si="9"/>
        <v>1616</v>
      </c>
      <c r="N19" s="30"/>
      <c r="O19" s="30"/>
      <c r="P19" s="30"/>
      <c r="Q19" s="30">
        <v>1616</v>
      </c>
      <c r="R19" s="30"/>
      <c r="S19" s="28"/>
    </row>
    <row r="20" spans="1:19" s="2" customFormat="1" ht="30" customHeight="1">
      <c r="A20" s="20"/>
      <c r="B20" s="31"/>
      <c r="C20" s="31" t="s">
        <v>26</v>
      </c>
      <c r="D20" s="31"/>
      <c r="E20" s="30">
        <v>756</v>
      </c>
      <c r="F20" s="29">
        <f t="shared" si="8"/>
        <v>756</v>
      </c>
      <c r="G20" s="23">
        <f t="shared" ref="G20:G74" si="11">SUM(H20:L20)</f>
        <v>0</v>
      </c>
      <c r="H20" s="33"/>
      <c r="I20" s="30"/>
      <c r="J20" s="30"/>
      <c r="K20" s="30"/>
      <c r="L20" s="30"/>
      <c r="M20" s="23">
        <f t="shared" si="9"/>
        <v>756</v>
      </c>
      <c r="N20" s="30"/>
      <c r="O20" s="30"/>
      <c r="P20" s="30"/>
      <c r="Q20" s="30">
        <v>756</v>
      </c>
      <c r="R20" s="30"/>
      <c r="S20" s="28"/>
    </row>
    <row r="21" spans="1:19" s="2" customFormat="1" ht="30" customHeight="1">
      <c r="A21" s="20"/>
      <c r="B21" s="31"/>
      <c r="C21" s="31" t="s">
        <v>27</v>
      </c>
      <c r="D21" s="31"/>
      <c r="E21" s="30">
        <v>3402</v>
      </c>
      <c r="F21" s="29">
        <f t="shared" si="8"/>
        <v>3402</v>
      </c>
      <c r="G21" s="23">
        <f t="shared" si="11"/>
        <v>0</v>
      </c>
      <c r="H21" s="33"/>
      <c r="I21" s="30"/>
      <c r="J21" s="30"/>
      <c r="K21" s="30"/>
      <c r="L21" s="30"/>
      <c r="M21" s="23">
        <f t="shared" si="9"/>
        <v>3402</v>
      </c>
      <c r="N21" s="30"/>
      <c r="O21" s="30"/>
      <c r="P21" s="30"/>
      <c r="Q21" s="30">
        <v>3402</v>
      </c>
      <c r="R21" s="30"/>
      <c r="S21" s="28"/>
    </row>
    <row r="22" spans="1:19" s="2" customFormat="1" ht="30" customHeight="1">
      <c r="A22" s="20"/>
      <c r="B22" s="31"/>
      <c r="C22" s="31" t="s">
        <v>23</v>
      </c>
      <c r="D22" s="31"/>
      <c r="E22" s="30">
        <v>4565</v>
      </c>
      <c r="F22" s="29">
        <f t="shared" si="8"/>
        <v>4565</v>
      </c>
      <c r="G22" s="23">
        <f t="shared" si="11"/>
        <v>0</v>
      </c>
      <c r="H22" s="33"/>
      <c r="I22" s="30"/>
      <c r="J22" s="30"/>
      <c r="K22" s="30"/>
      <c r="L22" s="30"/>
      <c r="M22" s="23">
        <f t="shared" si="9"/>
        <v>4565</v>
      </c>
      <c r="N22" s="30"/>
      <c r="O22" s="30"/>
      <c r="P22" s="30"/>
      <c r="Q22" s="30">
        <v>4565</v>
      </c>
      <c r="R22" s="30"/>
      <c r="S22" s="28"/>
    </row>
    <row r="23" spans="1:19" s="2" customFormat="1" ht="30" customHeight="1">
      <c r="A23" s="20"/>
      <c r="B23" s="31"/>
      <c r="C23" s="31" t="s">
        <v>3</v>
      </c>
      <c r="D23" s="31"/>
      <c r="E23" s="30">
        <v>1210</v>
      </c>
      <c r="F23" s="29">
        <f t="shared" si="8"/>
        <v>1210</v>
      </c>
      <c r="G23" s="23">
        <f t="shared" si="11"/>
        <v>0</v>
      </c>
      <c r="H23" s="33"/>
      <c r="I23" s="30"/>
      <c r="J23" s="30"/>
      <c r="K23" s="30"/>
      <c r="L23" s="30"/>
      <c r="M23" s="23">
        <f t="shared" si="9"/>
        <v>1210</v>
      </c>
      <c r="N23" s="30"/>
      <c r="O23" s="30"/>
      <c r="P23" s="30"/>
      <c r="Q23" s="30">
        <v>1210</v>
      </c>
      <c r="R23" s="30"/>
      <c r="S23" s="28"/>
    </row>
    <row r="24" spans="1:19" s="2" customFormat="1" ht="30" customHeight="1">
      <c r="A24" s="20"/>
      <c r="B24" s="34"/>
      <c r="C24" s="31" t="s">
        <v>4</v>
      </c>
      <c r="D24" s="31"/>
      <c r="E24" s="30">
        <v>12930</v>
      </c>
      <c r="F24" s="29">
        <f t="shared" si="8"/>
        <v>12930</v>
      </c>
      <c r="G24" s="23">
        <f t="shared" si="11"/>
        <v>0</v>
      </c>
      <c r="H24" s="33"/>
      <c r="I24" s="30"/>
      <c r="J24" s="30"/>
      <c r="K24" s="30"/>
      <c r="L24" s="30"/>
      <c r="M24" s="23">
        <f t="shared" si="9"/>
        <v>12930</v>
      </c>
      <c r="N24" s="30"/>
      <c r="O24" s="30"/>
      <c r="P24" s="30"/>
      <c r="Q24" s="30">
        <v>12930</v>
      </c>
      <c r="R24" s="30"/>
      <c r="S24" s="28"/>
    </row>
    <row r="25" spans="1:19" s="2" customFormat="1" ht="30" customHeight="1">
      <c r="A25" s="20"/>
      <c r="B25" s="31"/>
      <c r="C25" s="31" t="s">
        <v>5</v>
      </c>
      <c r="D25" s="31"/>
      <c r="E25" s="30">
        <v>6350</v>
      </c>
      <c r="F25" s="29">
        <f t="shared" si="8"/>
        <v>6350</v>
      </c>
      <c r="G25" s="23">
        <f t="shared" si="11"/>
        <v>0</v>
      </c>
      <c r="H25" s="33"/>
      <c r="I25" s="30"/>
      <c r="J25" s="30"/>
      <c r="K25" s="30"/>
      <c r="L25" s="30"/>
      <c r="M25" s="23">
        <f t="shared" si="9"/>
        <v>6350</v>
      </c>
      <c r="N25" s="30"/>
      <c r="O25" s="30"/>
      <c r="P25" s="30"/>
      <c r="Q25" s="30">
        <v>6350</v>
      </c>
      <c r="R25" s="30"/>
      <c r="S25" s="28"/>
    </row>
    <row r="26" spans="1:19" s="2" customFormat="1" ht="30" customHeight="1">
      <c r="A26" s="20"/>
      <c r="B26" s="31"/>
      <c r="C26" s="31" t="s">
        <v>6</v>
      </c>
      <c r="D26" s="31"/>
      <c r="E26" s="30">
        <v>3984</v>
      </c>
      <c r="F26" s="29">
        <f t="shared" si="8"/>
        <v>3984</v>
      </c>
      <c r="G26" s="23">
        <f t="shared" si="11"/>
        <v>0</v>
      </c>
      <c r="H26" s="33"/>
      <c r="I26" s="30"/>
      <c r="J26" s="30"/>
      <c r="K26" s="30"/>
      <c r="L26" s="30"/>
      <c r="M26" s="23">
        <f t="shared" si="9"/>
        <v>3984</v>
      </c>
      <c r="N26" s="30"/>
      <c r="O26" s="30"/>
      <c r="P26" s="30"/>
      <c r="Q26" s="30">
        <v>3984</v>
      </c>
      <c r="R26" s="30"/>
      <c r="S26" s="28"/>
    </row>
    <row r="27" spans="1:19" s="2" customFormat="1" ht="30" customHeight="1">
      <c r="A27" s="20"/>
      <c r="B27" s="31"/>
      <c r="C27" s="31" t="s">
        <v>7</v>
      </c>
      <c r="D27" s="31"/>
      <c r="E27" s="30">
        <v>2892</v>
      </c>
      <c r="F27" s="29">
        <f t="shared" si="8"/>
        <v>2892</v>
      </c>
      <c r="G27" s="23">
        <f t="shared" si="11"/>
        <v>0</v>
      </c>
      <c r="H27" s="33"/>
      <c r="I27" s="30"/>
      <c r="J27" s="30"/>
      <c r="K27" s="30"/>
      <c r="L27" s="30"/>
      <c r="M27" s="23">
        <f t="shared" si="9"/>
        <v>2892</v>
      </c>
      <c r="N27" s="30"/>
      <c r="O27" s="30"/>
      <c r="P27" s="30"/>
      <c r="Q27" s="30">
        <v>2892</v>
      </c>
      <c r="R27" s="30"/>
      <c r="S27" s="28"/>
    </row>
    <row r="28" spans="1:19" s="2" customFormat="1" ht="30" customHeight="1">
      <c r="A28" s="20"/>
      <c r="B28" s="34"/>
      <c r="C28" s="31" t="s">
        <v>28</v>
      </c>
      <c r="D28" s="31"/>
      <c r="E28" s="30">
        <v>1055</v>
      </c>
      <c r="F28" s="29">
        <f t="shared" si="8"/>
        <v>1055</v>
      </c>
      <c r="G28" s="23">
        <f t="shared" si="11"/>
        <v>0</v>
      </c>
      <c r="H28" s="33"/>
      <c r="I28" s="30"/>
      <c r="J28" s="30"/>
      <c r="K28" s="30"/>
      <c r="L28" s="30"/>
      <c r="M28" s="23">
        <f t="shared" si="9"/>
        <v>1055</v>
      </c>
      <c r="N28" s="30"/>
      <c r="O28" s="30"/>
      <c r="P28" s="30"/>
      <c r="Q28" s="30">
        <v>1055</v>
      </c>
      <c r="R28" s="30"/>
      <c r="S28" s="28"/>
    </row>
    <row r="29" spans="1:19" s="1" customFormat="1" ht="53.25" customHeight="1">
      <c r="A29" s="50">
        <v>3</v>
      </c>
      <c r="B29" s="35" t="s">
        <v>59</v>
      </c>
      <c r="C29" s="36"/>
      <c r="D29" s="37">
        <v>21167</v>
      </c>
      <c r="E29" s="32">
        <f>E30+E41</f>
        <v>21167</v>
      </c>
      <c r="F29" s="32">
        <f>F30+F41</f>
        <v>21167</v>
      </c>
      <c r="G29" s="32">
        <f t="shared" ref="G29:R29" si="12">G30+G41</f>
        <v>0</v>
      </c>
      <c r="H29" s="32">
        <f t="shared" si="12"/>
        <v>0</v>
      </c>
      <c r="I29" s="32">
        <f t="shared" si="12"/>
        <v>0</v>
      </c>
      <c r="J29" s="32">
        <f t="shared" si="12"/>
        <v>0</v>
      </c>
      <c r="K29" s="32">
        <f t="shared" si="12"/>
        <v>0</v>
      </c>
      <c r="L29" s="32">
        <f t="shared" si="12"/>
        <v>0</v>
      </c>
      <c r="M29" s="32">
        <f t="shared" si="12"/>
        <v>21167</v>
      </c>
      <c r="N29" s="32">
        <f t="shared" si="12"/>
        <v>0</v>
      </c>
      <c r="O29" s="32">
        <f t="shared" si="12"/>
        <v>5195</v>
      </c>
      <c r="P29" s="32">
        <f t="shared" si="12"/>
        <v>0</v>
      </c>
      <c r="Q29" s="32">
        <f t="shared" si="12"/>
        <v>15972</v>
      </c>
      <c r="R29" s="32">
        <f t="shared" si="12"/>
        <v>0</v>
      </c>
      <c r="S29" s="25"/>
    </row>
    <row r="30" spans="1:19" s="1" customFormat="1" ht="37.5">
      <c r="A30" s="50" t="s">
        <v>8</v>
      </c>
      <c r="B30" s="38" t="s">
        <v>29</v>
      </c>
      <c r="C30" s="36"/>
      <c r="D30" s="36"/>
      <c r="E30" s="32">
        <f t="shared" ref="E30:Q30" si="13">SUM(E31:E40)</f>
        <v>15972</v>
      </c>
      <c r="F30" s="32">
        <f t="shared" si="13"/>
        <v>15972</v>
      </c>
      <c r="G30" s="23">
        <f t="shared" si="11"/>
        <v>0</v>
      </c>
      <c r="H30" s="32">
        <f t="shared" si="13"/>
        <v>0</v>
      </c>
      <c r="I30" s="32">
        <f t="shared" si="13"/>
        <v>0</v>
      </c>
      <c r="J30" s="32">
        <f t="shared" si="13"/>
        <v>0</v>
      </c>
      <c r="K30" s="32">
        <f t="shared" si="13"/>
        <v>0</v>
      </c>
      <c r="L30" s="32">
        <f t="shared" si="13"/>
        <v>0</v>
      </c>
      <c r="M30" s="32">
        <f t="shared" si="13"/>
        <v>15972</v>
      </c>
      <c r="N30" s="32">
        <f t="shared" si="13"/>
        <v>0</v>
      </c>
      <c r="O30" s="32">
        <f t="shared" si="13"/>
        <v>0</v>
      </c>
      <c r="P30" s="32">
        <f t="shared" si="13"/>
        <v>0</v>
      </c>
      <c r="Q30" s="32">
        <f t="shared" si="13"/>
        <v>15972</v>
      </c>
      <c r="R30" s="32">
        <f>SUM(R31:R40)</f>
        <v>0</v>
      </c>
      <c r="S30" s="25"/>
    </row>
    <row r="31" spans="1:19" s="2" customFormat="1" ht="30" customHeight="1">
      <c r="A31" s="20"/>
      <c r="B31" s="31"/>
      <c r="C31" s="31" t="s">
        <v>25</v>
      </c>
      <c r="D31" s="31"/>
      <c r="E31" s="30">
        <v>666</v>
      </c>
      <c r="F31" s="29">
        <f t="shared" si="8"/>
        <v>666</v>
      </c>
      <c r="G31" s="23">
        <f t="shared" si="11"/>
        <v>0</v>
      </c>
      <c r="H31" s="33"/>
      <c r="I31" s="30"/>
      <c r="J31" s="30"/>
      <c r="K31" s="30"/>
      <c r="L31" s="30"/>
      <c r="M31" s="23">
        <f t="shared" si="9"/>
        <v>666</v>
      </c>
      <c r="N31" s="30"/>
      <c r="O31" s="30"/>
      <c r="P31" s="30"/>
      <c r="Q31" s="30">
        <v>666</v>
      </c>
      <c r="R31" s="30"/>
      <c r="S31" s="28"/>
    </row>
    <row r="32" spans="1:19" s="2" customFormat="1" ht="30" customHeight="1">
      <c r="A32" s="20"/>
      <c r="B32" s="31"/>
      <c r="C32" s="31" t="s">
        <v>26</v>
      </c>
      <c r="D32" s="31"/>
      <c r="E32" s="30">
        <v>312</v>
      </c>
      <c r="F32" s="29">
        <f t="shared" si="8"/>
        <v>312</v>
      </c>
      <c r="G32" s="23">
        <f t="shared" si="11"/>
        <v>0</v>
      </c>
      <c r="H32" s="33"/>
      <c r="I32" s="30"/>
      <c r="J32" s="30"/>
      <c r="K32" s="30"/>
      <c r="L32" s="30"/>
      <c r="M32" s="23">
        <f t="shared" si="9"/>
        <v>312</v>
      </c>
      <c r="N32" s="30"/>
      <c r="O32" s="30"/>
      <c r="P32" s="30"/>
      <c r="Q32" s="30">
        <v>312</v>
      </c>
      <c r="R32" s="30"/>
      <c r="S32" s="28"/>
    </row>
    <row r="33" spans="1:19" s="2" customFormat="1" ht="30" customHeight="1">
      <c r="A33" s="20"/>
      <c r="B33" s="31"/>
      <c r="C33" s="31" t="s">
        <v>27</v>
      </c>
      <c r="D33" s="31"/>
      <c r="E33" s="30">
        <v>1402</v>
      </c>
      <c r="F33" s="29">
        <f t="shared" si="8"/>
        <v>1402</v>
      </c>
      <c r="G33" s="23">
        <f t="shared" si="11"/>
        <v>0</v>
      </c>
      <c r="H33" s="33"/>
      <c r="I33" s="30"/>
      <c r="J33" s="30"/>
      <c r="K33" s="30"/>
      <c r="L33" s="30"/>
      <c r="M33" s="23">
        <f t="shared" si="9"/>
        <v>1402</v>
      </c>
      <c r="N33" s="30"/>
      <c r="O33" s="30"/>
      <c r="P33" s="30"/>
      <c r="Q33" s="30">
        <v>1402</v>
      </c>
      <c r="R33" s="30"/>
      <c r="S33" s="28"/>
    </row>
    <row r="34" spans="1:19" s="2" customFormat="1" ht="30" customHeight="1">
      <c r="A34" s="20"/>
      <c r="B34" s="31"/>
      <c r="C34" s="31" t="s">
        <v>23</v>
      </c>
      <c r="D34" s="31"/>
      <c r="E34" s="30">
        <v>1881</v>
      </c>
      <c r="F34" s="29">
        <f t="shared" si="8"/>
        <v>1881</v>
      </c>
      <c r="G34" s="23">
        <f t="shared" si="11"/>
        <v>0</v>
      </c>
      <c r="H34" s="33"/>
      <c r="I34" s="30"/>
      <c r="J34" s="30"/>
      <c r="K34" s="30"/>
      <c r="L34" s="30"/>
      <c r="M34" s="23">
        <f t="shared" si="9"/>
        <v>1881</v>
      </c>
      <c r="N34" s="30"/>
      <c r="O34" s="30"/>
      <c r="P34" s="30"/>
      <c r="Q34" s="30">
        <v>1881</v>
      </c>
      <c r="R34" s="30"/>
      <c r="S34" s="28"/>
    </row>
    <row r="35" spans="1:19" s="2" customFormat="1" ht="30" customHeight="1">
      <c r="A35" s="20"/>
      <c r="B35" s="31"/>
      <c r="C35" s="31" t="s">
        <v>3</v>
      </c>
      <c r="D35" s="31"/>
      <c r="E35" s="30">
        <v>498</v>
      </c>
      <c r="F35" s="29">
        <f t="shared" si="8"/>
        <v>498</v>
      </c>
      <c r="G35" s="23">
        <f t="shared" si="11"/>
        <v>0</v>
      </c>
      <c r="H35" s="33"/>
      <c r="I35" s="30"/>
      <c r="J35" s="30"/>
      <c r="K35" s="30"/>
      <c r="L35" s="30"/>
      <c r="M35" s="23">
        <f t="shared" si="9"/>
        <v>498</v>
      </c>
      <c r="N35" s="30"/>
      <c r="O35" s="30"/>
      <c r="P35" s="30"/>
      <c r="Q35" s="30">
        <v>498</v>
      </c>
      <c r="R35" s="30"/>
      <c r="S35" s="28"/>
    </row>
    <row r="36" spans="1:19" s="2" customFormat="1" ht="30" customHeight="1">
      <c r="A36" s="20"/>
      <c r="B36" s="34"/>
      <c r="C36" s="31" t="s">
        <v>4</v>
      </c>
      <c r="D36" s="31"/>
      <c r="E36" s="30">
        <v>5328</v>
      </c>
      <c r="F36" s="29">
        <f t="shared" si="8"/>
        <v>5328</v>
      </c>
      <c r="G36" s="23">
        <f t="shared" si="11"/>
        <v>0</v>
      </c>
      <c r="H36" s="33"/>
      <c r="I36" s="30"/>
      <c r="J36" s="30"/>
      <c r="K36" s="30"/>
      <c r="L36" s="30"/>
      <c r="M36" s="23">
        <f t="shared" si="9"/>
        <v>5328</v>
      </c>
      <c r="N36" s="30"/>
      <c r="O36" s="30"/>
      <c r="P36" s="30"/>
      <c r="Q36" s="30">
        <v>5328</v>
      </c>
      <c r="R36" s="30"/>
      <c r="S36" s="28"/>
    </row>
    <row r="37" spans="1:19" s="2" customFormat="1" ht="30" customHeight="1">
      <c r="A37" s="20"/>
      <c r="B37" s="31"/>
      <c r="C37" s="31" t="s">
        <v>5</v>
      </c>
      <c r="D37" s="31"/>
      <c r="E37" s="30">
        <v>2617</v>
      </c>
      <c r="F37" s="29">
        <f t="shared" si="8"/>
        <v>2617</v>
      </c>
      <c r="G37" s="23">
        <f t="shared" si="11"/>
        <v>0</v>
      </c>
      <c r="H37" s="33"/>
      <c r="I37" s="30"/>
      <c r="J37" s="30"/>
      <c r="K37" s="30"/>
      <c r="L37" s="30"/>
      <c r="M37" s="23">
        <f t="shared" si="9"/>
        <v>2617</v>
      </c>
      <c r="N37" s="30"/>
      <c r="O37" s="30"/>
      <c r="P37" s="30"/>
      <c r="Q37" s="30">
        <v>2617</v>
      </c>
      <c r="R37" s="30"/>
      <c r="S37" s="28"/>
    </row>
    <row r="38" spans="1:19" s="2" customFormat="1" ht="30" customHeight="1">
      <c r="A38" s="20"/>
      <c r="B38" s="31"/>
      <c r="C38" s="31" t="s">
        <v>6</v>
      </c>
      <c r="D38" s="31"/>
      <c r="E38" s="30">
        <v>1642</v>
      </c>
      <c r="F38" s="29">
        <f t="shared" si="8"/>
        <v>1642</v>
      </c>
      <c r="G38" s="23">
        <f t="shared" si="11"/>
        <v>0</v>
      </c>
      <c r="H38" s="33"/>
      <c r="I38" s="30"/>
      <c r="J38" s="30"/>
      <c r="K38" s="30"/>
      <c r="L38" s="30"/>
      <c r="M38" s="23">
        <f t="shared" si="9"/>
        <v>1642</v>
      </c>
      <c r="N38" s="30"/>
      <c r="O38" s="30"/>
      <c r="P38" s="30"/>
      <c r="Q38" s="30">
        <v>1642</v>
      </c>
      <c r="R38" s="30"/>
      <c r="S38" s="28"/>
    </row>
    <row r="39" spans="1:19" s="2" customFormat="1" ht="30" customHeight="1">
      <c r="A39" s="20"/>
      <c r="B39" s="31"/>
      <c r="C39" s="31" t="s">
        <v>7</v>
      </c>
      <c r="D39" s="31"/>
      <c r="E39" s="30">
        <v>1192</v>
      </c>
      <c r="F39" s="29">
        <f t="shared" si="8"/>
        <v>1192</v>
      </c>
      <c r="G39" s="23">
        <f t="shared" si="11"/>
        <v>0</v>
      </c>
      <c r="H39" s="33"/>
      <c r="I39" s="30"/>
      <c r="J39" s="30"/>
      <c r="K39" s="30"/>
      <c r="L39" s="30"/>
      <c r="M39" s="23">
        <f t="shared" si="9"/>
        <v>1192</v>
      </c>
      <c r="N39" s="30"/>
      <c r="O39" s="30"/>
      <c r="P39" s="30"/>
      <c r="Q39" s="30">
        <v>1192</v>
      </c>
      <c r="R39" s="30"/>
      <c r="S39" s="28"/>
    </row>
    <row r="40" spans="1:19" s="2" customFormat="1" ht="30" customHeight="1">
      <c r="A40" s="20"/>
      <c r="B40" s="31"/>
      <c r="C40" s="31" t="s">
        <v>28</v>
      </c>
      <c r="D40" s="31"/>
      <c r="E40" s="30">
        <v>434</v>
      </c>
      <c r="F40" s="29">
        <f t="shared" si="8"/>
        <v>434</v>
      </c>
      <c r="G40" s="23">
        <f t="shared" si="11"/>
        <v>0</v>
      </c>
      <c r="H40" s="33"/>
      <c r="I40" s="30"/>
      <c r="J40" s="30"/>
      <c r="K40" s="30"/>
      <c r="L40" s="30"/>
      <c r="M40" s="23">
        <f t="shared" si="9"/>
        <v>434</v>
      </c>
      <c r="N40" s="30"/>
      <c r="O40" s="30"/>
      <c r="P40" s="30"/>
      <c r="Q40" s="30">
        <v>434</v>
      </c>
      <c r="R40" s="30"/>
      <c r="S40" s="28"/>
    </row>
    <row r="41" spans="1:19" s="2" customFormat="1" ht="30" customHeight="1">
      <c r="A41" s="50" t="s">
        <v>9</v>
      </c>
      <c r="B41" s="38" t="s">
        <v>49</v>
      </c>
      <c r="C41" s="36"/>
      <c r="D41" s="36"/>
      <c r="E41" s="32">
        <f t="shared" ref="E41:F41" si="14">SUM(E42:E51)</f>
        <v>5195</v>
      </c>
      <c r="F41" s="32">
        <f t="shared" si="14"/>
        <v>5195</v>
      </c>
      <c r="G41" s="23">
        <f t="shared" si="11"/>
        <v>0</v>
      </c>
      <c r="H41" s="32">
        <f t="shared" ref="H41" si="15">SUM(H42:H51)</f>
        <v>0</v>
      </c>
      <c r="I41" s="32">
        <f t="shared" ref="I41" si="16">SUM(I42:I51)</f>
        <v>0</v>
      </c>
      <c r="J41" s="32">
        <f t="shared" ref="J41" si="17">SUM(J42:J51)</f>
        <v>0</v>
      </c>
      <c r="K41" s="32">
        <f t="shared" ref="K41" si="18">SUM(K42:K51)</f>
        <v>0</v>
      </c>
      <c r="L41" s="32">
        <f t="shared" ref="L41" si="19">SUM(L42:L51)</f>
        <v>0</v>
      </c>
      <c r="M41" s="32">
        <f t="shared" ref="M41" si="20">SUM(M42:M51)</f>
        <v>5195</v>
      </c>
      <c r="N41" s="32">
        <f t="shared" ref="N41" si="21">SUM(N42:N51)</f>
        <v>0</v>
      </c>
      <c r="O41" s="32">
        <f t="shared" ref="O41" si="22">SUM(O42:O51)</f>
        <v>5195</v>
      </c>
      <c r="P41" s="32">
        <f t="shared" ref="P41" si="23">SUM(P42:P51)</f>
        <v>0</v>
      </c>
      <c r="Q41" s="32">
        <f t="shared" ref="Q41" si="24">SUM(Q42:Q51)</f>
        <v>0</v>
      </c>
      <c r="R41" s="32">
        <f t="shared" ref="R41" si="25">SUM(R42:R51)</f>
        <v>0</v>
      </c>
      <c r="S41" s="28"/>
    </row>
    <row r="42" spans="1:19" s="2" customFormat="1" ht="30" customHeight="1">
      <c r="A42" s="20"/>
      <c r="B42" s="31"/>
      <c r="C42" s="31" t="s">
        <v>25</v>
      </c>
      <c r="D42" s="31"/>
      <c r="E42" s="30">
        <v>201</v>
      </c>
      <c r="F42" s="29">
        <f t="shared" ref="F42:F51" si="26">G42+M42</f>
        <v>201</v>
      </c>
      <c r="G42" s="23">
        <f t="shared" si="11"/>
        <v>0</v>
      </c>
      <c r="H42" s="33"/>
      <c r="I42" s="30"/>
      <c r="J42" s="30"/>
      <c r="K42" s="30"/>
      <c r="L42" s="30"/>
      <c r="M42" s="23">
        <f t="shared" ref="M42:M51" si="27">SUM(N42:R42)</f>
        <v>201</v>
      </c>
      <c r="N42" s="30"/>
      <c r="O42" s="30">
        <v>201</v>
      </c>
      <c r="P42" s="30"/>
      <c r="Q42" s="30"/>
      <c r="R42" s="30"/>
      <c r="S42" s="28"/>
    </row>
    <row r="43" spans="1:19" s="2" customFormat="1" ht="30" customHeight="1">
      <c r="A43" s="20"/>
      <c r="B43" s="31"/>
      <c r="C43" s="31" t="s">
        <v>26</v>
      </c>
      <c r="D43" s="31"/>
      <c r="E43" s="30">
        <v>112</v>
      </c>
      <c r="F43" s="29">
        <f t="shared" si="26"/>
        <v>112</v>
      </c>
      <c r="G43" s="23">
        <f t="shared" si="11"/>
        <v>0</v>
      </c>
      <c r="H43" s="33"/>
      <c r="I43" s="30"/>
      <c r="J43" s="30"/>
      <c r="K43" s="30"/>
      <c r="L43" s="30"/>
      <c r="M43" s="23">
        <f t="shared" si="27"/>
        <v>112</v>
      </c>
      <c r="N43" s="30"/>
      <c r="O43" s="30">
        <v>112</v>
      </c>
      <c r="P43" s="30"/>
      <c r="Q43" s="30"/>
      <c r="R43" s="30"/>
      <c r="S43" s="28"/>
    </row>
    <row r="44" spans="1:19" s="2" customFormat="1" ht="30" customHeight="1">
      <c r="A44" s="20"/>
      <c r="B44" s="31"/>
      <c r="C44" s="31" t="s">
        <v>27</v>
      </c>
      <c r="D44" s="31"/>
      <c r="E44" s="30">
        <v>483</v>
      </c>
      <c r="F44" s="29">
        <f t="shared" si="26"/>
        <v>483</v>
      </c>
      <c r="G44" s="23">
        <f t="shared" si="11"/>
        <v>0</v>
      </c>
      <c r="H44" s="33"/>
      <c r="I44" s="30"/>
      <c r="J44" s="30"/>
      <c r="K44" s="30"/>
      <c r="L44" s="30"/>
      <c r="M44" s="23">
        <f t="shared" si="27"/>
        <v>483</v>
      </c>
      <c r="N44" s="30"/>
      <c r="O44" s="30">
        <v>483</v>
      </c>
      <c r="P44" s="30"/>
      <c r="Q44" s="30"/>
      <c r="R44" s="30"/>
      <c r="S44" s="28"/>
    </row>
    <row r="45" spans="1:19" s="2" customFormat="1" ht="30" customHeight="1">
      <c r="A45" s="20"/>
      <c r="B45" s="31"/>
      <c r="C45" s="31" t="s">
        <v>23</v>
      </c>
      <c r="D45" s="31"/>
      <c r="E45" s="30">
        <v>577</v>
      </c>
      <c r="F45" s="29">
        <f t="shared" si="26"/>
        <v>577</v>
      </c>
      <c r="G45" s="23">
        <f t="shared" si="11"/>
        <v>0</v>
      </c>
      <c r="H45" s="33"/>
      <c r="I45" s="30"/>
      <c r="J45" s="30"/>
      <c r="K45" s="30"/>
      <c r="L45" s="30"/>
      <c r="M45" s="23">
        <f t="shared" si="27"/>
        <v>577</v>
      </c>
      <c r="N45" s="30"/>
      <c r="O45" s="30">
        <v>577</v>
      </c>
      <c r="P45" s="30"/>
      <c r="Q45" s="30"/>
      <c r="R45" s="30"/>
      <c r="S45" s="28"/>
    </row>
    <row r="46" spans="1:19" s="2" customFormat="1" ht="30" customHeight="1">
      <c r="A46" s="20"/>
      <c r="B46" s="31"/>
      <c r="C46" s="31" t="s">
        <v>3</v>
      </c>
      <c r="D46" s="31"/>
      <c r="E46" s="30">
        <v>179</v>
      </c>
      <c r="F46" s="29">
        <f t="shared" si="26"/>
        <v>179</v>
      </c>
      <c r="G46" s="23">
        <f t="shared" si="11"/>
        <v>0</v>
      </c>
      <c r="H46" s="33"/>
      <c r="I46" s="30"/>
      <c r="J46" s="30"/>
      <c r="K46" s="30"/>
      <c r="L46" s="30"/>
      <c r="M46" s="23">
        <f t="shared" si="27"/>
        <v>179</v>
      </c>
      <c r="N46" s="30"/>
      <c r="O46" s="30">
        <v>179</v>
      </c>
      <c r="P46" s="30"/>
      <c r="Q46" s="30"/>
      <c r="R46" s="30"/>
      <c r="S46" s="28"/>
    </row>
    <row r="47" spans="1:19" s="2" customFormat="1" ht="30" customHeight="1">
      <c r="A47" s="20"/>
      <c r="B47" s="34"/>
      <c r="C47" s="31" t="s">
        <v>4</v>
      </c>
      <c r="D47" s="31"/>
      <c r="E47" s="30">
        <v>1866</v>
      </c>
      <c r="F47" s="29">
        <f t="shared" si="26"/>
        <v>1866</v>
      </c>
      <c r="G47" s="23">
        <f t="shared" si="11"/>
        <v>0</v>
      </c>
      <c r="H47" s="33"/>
      <c r="I47" s="30"/>
      <c r="J47" s="30"/>
      <c r="K47" s="30"/>
      <c r="L47" s="30"/>
      <c r="M47" s="23">
        <f t="shared" si="27"/>
        <v>1866</v>
      </c>
      <c r="N47" s="30"/>
      <c r="O47" s="30">
        <v>1866</v>
      </c>
      <c r="P47" s="30"/>
      <c r="Q47" s="30"/>
      <c r="R47" s="30"/>
      <c r="S47" s="28"/>
    </row>
    <row r="48" spans="1:19" s="2" customFormat="1" ht="30" customHeight="1">
      <c r="A48" s="20"/>
      <c r="B48" s="31"/>
      <c r="C48" s="31" t="s">
        <v>5</v>
      </c>
      <c r="D48" s="31"/>
      <c r="E48" s="30">
        <v>752</v>
      </c>
      <c r="F48" s="29">
        <f t="shared" si="26"/>
        <v>752</v>
      </c>
      <c r="G48" s="23">
        <f t="shared" si="11"/>
        <v>0</v>
      </c>
      <c r="H48" s="33"/>
      <c r="I48" s="30"/>
      <c r="J48" s="30"/>
      <c r="K48" s="30"/>
      <c r="L48" s="30"/>
      <c r="M48" s="23">
        <f t="shared" si="27"/>
        <v>752</v>
      </c>
      <c r="N48" s="30"/>
      <c r="O48" s="30">
        <v>752</v>
      </c>
      <c r="P48" s="30"/>
      <c r="Q48" s="30"/>
      <c r="R48" s="30"/>
      <c r="S48" s="28"/>
    </row>
    <row r="49" spans="1:19" s="2" customFormat="1" ht="30" customHeight="1">
      <c r="A49" s="20"/>
      <c r="B49" s="31"/>
      <c r="C49" s="31" t="s">
        <v>6</v>
      </c>
      <c r="D49" s="31"/>
      <c r="E49" s="30">
        <v>490</v>
      </c>
      <c r="F49" s="29">
        <f t="shared" si="26"/>
        <v>490</v>
      </c>
      <c r="G49" s="23">
        <f t="shared" si="11"/>
        <v>0</v>
      </c>
      <c r="H49" s="33"/>
      <c r="I49" s="30"/>
      <c r="J49" s="30"/>
      <c r="K49" s="30"/>
      <c r="L49" s="30"/>
      <c r="M49" s="23">
        <f t="shared" si="27"/>
        <v>490</v>
      </c>
      <c r="N49" s="30"/>
      <c r="O49" s="30">
        <v>490</v>
      </c>
      <c r="P49" s="30"/>
      <c r="Q49" s="30"/>
      <c r="R49" s="30"/>
      <c r="S49" s="28"/>
    </row>
    <row r="50" spans="1:19" s="2" customFormat="1" ht="30" customHeight="1">
      <c r="A50" s="20"/>
      <c r="B50" s="31"/>
      <c r="C50" s="31" t="s">
        <v>7</v>
      </c>
      <c r="D50" s="31"/>
      <c r="E50" s="30">
        <v>403</v>
      </c>
      <c r="F50" s="29">
        <f t="shared" si="26"/>
        <v>403</v>
      </c>
      <c r="G50" s="23">
        <f t="shared" si="11"/>
        <v>0</v>
      </c>
      <c r="H50" s="33"/>
      <c r="I50" s="30"/>
      <c r="J50" s="30"/>
      <c r="K50" s="30"/>
      <c r="L50" s="30"/>
      <c r="M50" s="23">
        <f t="shared" si="27"/>
        <v>403</v>
      </c>
      <c r="N50" s="30"/>
      <c r="O50" s="30">
        <v>403</v>
      </c>
      <c r="P50" s="30"/>
      <c r="Q50" s="30"/>
      <c r="R50" s="30"/>
      <c r="S50" s="28"/>
    </row>
    <row r="51" spans="1:19" s="2" customFormat="1" ht="30" customHeight="1">
      <c r="A51" s="20"/>
      <c r="B51" s="31"/>
      <c r="C51" s="31" t="s">
        <v>28</v>
      </c>
      <c r="D51" s="31"/>
      <c r="E51" s="30">
        <v>132</v>
      </c>
      <c r="F51" s="29">
        <f t="shared" si="26"/>
        <v>132</v>
      </c>
      <c r="G51" s="23">
        <f t="shared" si="11"/>
        <v>0</v>
      </c>
      <c r="H51" s="33"/>
      <c r="I51" s="30"/>
      <c r="J51" s="30"/>
      <c r="K51" s="30"/>
      <c r="L51" s="30"/>
      <c r="M51" s="23">
        <f t="shared" si="27"/>
        <v>132</v>
      </c>
      <c r="N51" s="30"/>
      <c r="O51" s="30">
        <v>132</v>
      </c>
      <c r="P51" s="30"/>
      <c r="Q51" s="30"/>
      <c r="R51" s="30"/>
      <c r="S51" s="28"/>
    </row>
    <row r="52" spans="1:19" s="1" customFormat="1" ht="56.25">
      <c r="A52" s="50">
        <v>4</v>
      </c>
      <c r="B52" s="21" t="s">
        <v>60</v>
      </c>
      <c r="C52" s="39"/>
      <c r="D52" s="40">
        <v>39563</v>
      </c>
      <c r="E52" s="22">
        <f t="shared" ref="E52:R52" si="28">E53+E70+E72</f>
        <v>39563</v>
      </c>
      <c r="F52" s="22">
        <f t="shared" si="28"/>
        <v>39563</v>
      </c>
      <c r="G52" s="22">
        <f t="shared" si="28"/>
        <v>21765</v>
      </c>
      <c r="H52" s="22">
        <f t="shared" si="28"/>
        <v>0</v>
      </c>
      <c r="I52" s="22">
        <f t="shared" si="28"/>
        <v>0</v>
      </c>
      <c r="J52" s="22">
        <f t="shared" si="28"/>
        <v>0</v>
      </c>
      <c r="K52" s="22">
        <f t="shared" si="28"/>
        <v>21765</v>
      </c>
      <c r="L52" s="22">
        <f t="shared" si="28"/>
        <v>0</v>
      </c>
      <c r="M52" s="22">
        <f t="shared" si="28"/>
        <v>17798</v>
      </c>
      <c r="N52" s="22">
        <f t="shared" si="28"/>
        <v>0</v>
      </c>
      <c r="O52" s="22">
        <f t="shared" si="28"/>
        <v>0</v>
      </c>
      <c r="P52" s="22">
        <f t="shared" si="28"/>
        <v>0</v>
      </c>
      <c r="Q52" s="22">
        <f t="shared" si="28"/>
        <v>17798</v>
      </c>
      <c r="R52" s="22">
        <f t="shared" si="28"/>
        <v>0</v>
      </c>
      <c r="S52" s="25"/>
    </row>
    <row r="53" spans="1:19" s="1" customFormat="1" ht="56.25">
      <c r="A53" s="50" t="s">
        <v>10</v>
      </c>
      <c r="B53" s="26" t="s">
        <v>30</v>
      </c>
      <c r="C53" s="36"/>
      <c r="D53" s="36"/>
      <c r="E53" s="22">
        <f t="shared" ref="E53:R53" si="29">E54+E59</f>
        <v>31224</v>
      </c>
      <c r="F53" s="22">
        <f t="shared" si="29"/>
        <v>31224</v>
      </c>
      <c r="G53" s="22">
        <f t="shared" si="29"/>
        <v>21565</v>
      </c>
      <c r="H53" s="22">
        <f t="shared" si="29"/>
        <v>0</v>
      </c>
      <c r="I53" s="22">
        <f t="shared" si="29"/>
        <v>0</v>
      </c>
      <c r="J53" s="22">
        <f t="shared" si="29"/>
        <v>0</v>
      </c>
      <c r="K53" s="22">
        <f t="shared" si="29"/>
        <v>21565</v>
      </c>
      <c r="L53" s="22">
        <f t="shared" si="29"/>
        <v>0</v>
      </c>
      <c r="M53" s="22">
        <f t="shared" si="29"/>
        <v>9659</v>
      </c>
      <c r="N53" s="22">
        <f t="shared" si="29"/>
        <v>0</v>
      </c>
      <c r="O53" s="22">
        <f t="shared" si="29"/>
        <v>0</v>
      </c>
      <c r="P53" s="22">
        <f t="shared" si="29"/>
        <v>0</v>
      </c>
      <c r="Q53" s="22">
        <f t="shared" si="29"/>
        <v>9659</v>
      </c>
      <c r="R53" s="22">
        <f t="shared" si="29"/>
        <v>0</v>
      </c>
      <c r="S53" s="25"/>
    </row>
    <row r="54" spans="1:19" s="1" customFormat="1" ht="37.5">
      <c r="A54" s="50" t="s">
        <v>20</v>
      </c>
      <c r="B54" s="21" t="s">
        <v>73</v>
      </c>
      <c r="C54" s="36"/>
      <c r="D54" s="36"/>
      <c r="E54" s="22">
        <f>SUM(E55:E58)</f>
        <v>21565</v>
      </c>
      <c r="F54" s="22">
        <f t="shared" ref="F54:R54" si="30">SUM(F55:F58)</f>
        <v>21565</v>
      </c>
      <c r="G54" s="22">
        <f t="shared" si="30"/>
        <v>21565</v>
      </c>
      <c r="H54" s="22">
        <f t="shared" si="30"/>
        <v>0</v>
      </c>
      <c r="I54" s="22">
        <f t="shared" si="30"/>
        <v>0</v>
      </c>
      <c r="J54" s="22">
        <f t="shared" si="30"/>
        <v>0</v>
      </c>
      <c r="K54" s="22">
        <f t="shared" si="30"/>
        <v>21565</v>
      </c>
      <c r="L54" s="22">
        <f t="shared" si="30"/>
        <v>0</v>
      </c>
      <c r="M54" s="22">
        <f t="shared" si="30"/>
        <v>0</v>
      </c>
      <c r="N54" s="22">
        <f t="shared" si="30"/>
        <v>0</v>
      </c>
      <c r="O54" s="22">
        <f t="shared" si="30"/>
        <v>0</v>
      </c>
      <c r="P54" s="22">
        <f t="shared" si="30"/>
        <v>0</v>
      </c>
      <c r="Q54" s="22">
        <f t="shared" si="30"/>
        <v>0</v>
      </c>
      <c r="R54" s="22">
        <f t="shared" si="30"/>
        <v>0</v>
      </c>
      <c r="S54" s="25"/>
    </row>
    <row r="55" spans="1:19" s="2" customFormat="1" ht="19.5">
      <c r="A55" s="20"/>
      <c r="B55" s="41"/>
      <c r="C55" s="31" t="s">
        <v>75</v>
      </c>
      <c r="D55" s="31"/>
      <c r="E55" s="23">
        <v>300</v>
      </c>
      <c r="F55" s="29">
        <f t="shared" ref="F55:F56" si="31">G55+M55</f>
        <v>300</v>
      </c>
      <c r="G55" s="23">
        <f t="shared" ref="G55:G56" si="32">SUM(H55:L55)</f>
        <v>300</v>
      </c>
      <c r="H55" s="23"/>
      <c r="I55" s="23"/>
      <c r="J55" s="23"/>
      <c r="K55" s="23">
        <v>300</v>
      </c>
      <c r="L55" s="23"/>
      <c r="M55" s="23"/>
      <c r="N55" s="23"/>
      <c r="O55" s="23"/>
      <c r="P55" s="23"/>
      <c r="Q55" s="23"/>
      <c r="R55" s="23"/>
      <c r="S55" s="28"/>
    </row>
    <row r="56" spans="1:19" s="2" customFormat="1" ht="19.5">
      <c r="A56" s="20"/>
      <c r="B56" s="41"/>
      <c r="C56" s="31" t="s">
        <v>16</v>
      </c>
      <c r="D56" s="31"/>
      <c r="E56" s="23">
        <v>3560</v>
      </c>
      <c r="F56" s="29">
        <f t="shared" si="31"/>
        <v>3560</v>
      </c>
      <c r="G56" s="23">
        <f t="shared" si="32"/>
        <v>3560</v>
      </c>
      <c r="H56" s="23"/>
      <c r="I56" s="23"/>
      <c r="J56" s="23"/>
      <c r="K56" s="23">
        <v>3560</v>
      </c>
      <c r="L56" s="23"/>
      <c r="M56" s="23"/>
      <c r="N56" s="23"/>
      <c r="O56" s="23"/>
      <c r="P56" s="23"/>
      <c r="Q56" s="23"/>
      <c r="R56" s="23"/>
      <c r="S56" s="28"/>
    </row>
    <row r="57" spans="1:19" s="2" customFormat="1" ht="39.950000000000003" customHeight="1">
      <c r="A57" s="20"/>
      <c r="B57" s="42"/>
      <c r="C57" s="42" t="s">
        <v>31</v>
      </c>
      <c r="D57" s="42"/>
      <c r="E57" s="30">
        <v>13788</v>
      </c>
      <c r="F57" s="29">
        <f t="shared" si="8"/>
        <v>13788</v>
      </c>
      <c r="G57" s="23">
        <f t="shared" si="11"/>
        <v>13788</v>
      </c>
      <c r="H57" s="30"/>
      <c r="I57" s="30"/>
      <c r="J57" s="30"/>
      <c r="K57" s="30">
        <v>13788</v>
      </c>
      <c r="L57" s="30"/>
      <c r="M57" s="23">
        <f t="shared" si="9"/>
        <v>0</v>
      </c>
      <c r="N57" s="30">
        <v>0</v>
      </c>
      <c r="O57" s="30"/>
      <c r="P57" s="30"/>
      <c r="Q57" s="30"/>
      <c r="R57" s="30"/>
      <c r="S57" s="28"/>
    </row>
    <row r="58" spans="1:19" s="2" customFormat="1" ht="39.950000000000003" customHeight="1">
      <c r="A58" s="20"/>
      <c r="B58" s="42"/>
      <c r="C58" s="42" t="s">
        <v>32</v>
      </c>
      <c r="D58" s="42"/>
      <c r="E58" s="30">
        <v>3917</v>
      </c>
      <c r="F58" s="29">
        <f t="shared" si="8"/>
        <v>3917</v>
      </c>
      <c r="G58" s="23">
        <f t="shared" si="11"/>
        <v>3917</v>
      </c>
      <c r="H58" s="30"/>
      <c r="I58" s="30"/>
      <c r="J58" s="30"/>
      <c r="K58" s="30">
        <v>3917</v>
      </c>
      <c r="L58" s="30"/>
      <c r="M58" s="23">
        <f t="shared" si="9"/>
        <v>0</v>
      </c>
      <c r="N58" s="30">
        <v>0</v>
      </c>
      <c r="O58" s="30"/>
      <c r="P58" s="30"/>
      <c r="Q58" s="30"/>
      <c r="R58" s="30"/>
      <c r="S58" s="28"/>
    </row>
    <row r="59" spans="1:19" s="1" customFormat="1" ht="35.25" customHeight="1">
      <c r="A59" s="50" t="s">
        <v>20</v>
      </c>
      <c r="B59" s="35" t="s">
        <v>74</v>
      </c>
      <c r="C59" s="36"/>
      <c r="D59" s="36"/>
      <c r="E59" s="37">
        <f t="shared" ref="E59:R59" si="33">SUM(E60:E69)</f>
        <v>9659</v>
      </c>
      <c r="F59" s="37">
        <f t="shared" si="33"/>
        <v>9659</v>
      </c>
      <c r="G59" s="37">
        <f t="shared" si="33"/>
        <v>0</v>
      </c>
      <c r="H59" s="37">
        <f t="shared" si="33"/>
        <v>0</v>
      </c>
      <c r="I59" s="37">
        <f t="shared" si="33"/>
        <v>0</v>
      </c>
      <c r="J59" s="37">
        <f t="shared" si="33"/>
        <v>0</v>
      </c>
      <c r="K59" s="37">
        <f t="shared" si="33"/>
        <v>0</v>
      </c>
      <c r="L59" s="37">
        <f t="shared" si="33"/>
        <v>0</v>
      </c>
      <c r="M59" s="37">
        <f t="shared" si="33"/>
        <v>9659</v>
      </c>
      <c r="N59" s="37">
        <f t="shared" si="33"/>
        <v>0</v>
      </c>
      <c r="O59" s="37">
        <f t="shared" si="33"/>
        <v>0</v>
      </c>
      <c r="P59" s="37">
        <f t="shared" si="33"/>
        <v>0</v>
      </c>
      <c r="Q59" s="37">
        <f t="shared" si="33"/>
        <v>9659</v>
      </c>
      <c r="R59" s="37">
        <f t="shared" si="33"/>
        <v>0</v>
      </c>
      <c r="S59" s="25"/>
    </row>
    <row r="60" spans="1:19" s="2" customFormat="1" ht="44.25" hidden="1" customHeight="1">
      <c r="A60" s="20"/>
      <c r="B60" s="43"/>
      <c r="C60" s="43" t="s">
        <v>11</v>
      </c>
      <c r="D60" s="43"/>
      <c r="E60" s="29">
        <f t="shared" si="8"/>
        <v>0</v>
      </c>
      <c r="F60" s="29">
        <f t="shared" si="8"/>
        <v>0</v>
      </c>
      <c r="G60" s="23">
        <f t="shared" si="11"/>
        <v>0</v>
      </c>
      <c r="H60" s="30"/>
      <c r="I60" s="30"/>
      <c r="J60" s="30"/>
      <c r="K60" s="30"/>
      <c r="L60" s="30"/>
      <c r="M60" s="23">
        <f t="shared" si="9"/>
        <v>0</v>
      </c>
      <c r="N60" s="30">
        <v>0</v>
      </c>
      <c r="O60" s="30"/>
      <c r="P60" s="30"/>
      <c r="Q60" s="30"/>
      <c r="R60" s="30"/>
      <c r="S60" s="28"/>
    </row>
    <row r="61" spans="1:19" s="2" customFormat="1" ht="30" customHeight="1">
      <c r="A61" s="20"/>
      <c r="B61" s="31"/>
      <c r="C61" s="31" t="s">
        <v>25</v>
      </c>
      <c r="D61" s="31"/>
      <c r="E61" s="30">
        <v>967</v>
      </c>
      <c r="F61" s="29">
        <f t="shared" si="8"/>
        <v>967</v>
      </c>
      <c r="G61" s="23">
        <f t="shared" si="11"/>
        <v>0</v>
      </c>
      <c r="H61" s="33"/>
      <c r="I61" s="30"/>
      <c r="J61" s="30"/>
      <c r="K61" s="30"/>
      <c r="L61" s="30"/>
      <c r="M61" s="23">
        <f t="shared" si="9"/>
        <v>967</v>
      </c>
      <c r="N61" s="30"/>
      <c r="O61" s="30"/>
      <c r="P61" s="30"/>
      <c r="Q61" s="30">
        <v>967</v>
      </c>
      <c r="R61" s="30"/>
      <c r="S61" s="28"/>
    </row>
    <row r="62" spans="1:19" s="2" customFormat="1" ht="30" customHeight="1">
      <c r="A62" s="20"/>
      <c r="B62" s="31"/>
      <c r="C62" s="31" t="s">
        <v>26</v>
      </c>
      <c r="D62" s="31"/>
      <c r="E62" s="30">
        <v>797</v>
      </c>
      <c r="F62" s="29">
        <f t="shared" si="8"/>
        <v>797</v>
      </c>
      <c r="G62" s="23">
        <f t="shared" si="11"/>
        <v>0</v>
      </c>
      <c r="H62" s="33"/>
      <c r="I62" s="30"/>
      <c r="J62" s="30"/>
      <c r="K62" s="30"/>
      <c r="L62" s="30"/>
      <c r="M62" s="23">
        <f t="shared" si="9"/>
        <v>797</v>
      </c>
      <c r="N62" s="30"/>
      <c r="O62" s="30"/>
      <c r="P62" s="30"/>
      <c r="Q62" s="30">
        <v>797</v>
      </c>
      <c r="R62" s="30"/>
      <c r="S62" s="28"/>
    </row>
    <row r="63" spans="1:19" s="2" customFormat="1" ht="30" customHeight="1">
      <c r="A63" s="20"/>
      <c r="B63" s="31"/>
      <c r="C63" s="31" t="s">
        <v>27</v>
      </c>
      <c r="D63" s="31"/>
      <c r="E63" s="30">
        <v>1104</v>
      </c>
      <c r="F63" s="29">
        <f t="shared" si="8"/>
        <v>1104</v>
      </c>
      <c r="G63" s="23">
        <f t="shared" si="11"/>
        <v>0</v>
      </c>
      <c r="H63" s="33"/>
      <c r="I63" s="30"/>
      <c r="J63" s="30"/>
      <c r="K63" s="30"/>
      <c r="L63" s="30"/>
      <c r="M63" s="23">
        <f t="shared" si="9"/>
        <v>1104</v>
      </c>
      <c r="N63" s="30"/>
      <c r="O63" s="30"/>
      <c r="P63" s="30"/>
      <c r="Q63" s="30">
        <v>1104</v>
      </c>
      <c r="R63" s="30"/>
      <c r="S63" s="28"/>
    </row>
    <row r="64" spans="1:19" s="2" customFormat="1" ht="30" customHeight="1">
      <c r="A64" s="20"/>
      <c r="B64" s="31"/>
      <c r="C64" s="31" t="s">
        <v>23</v>
      </c>
      <c r="D64" s="31"/>
      <c r="E64" s="30">
        <v>1111</v>
      </c>
      <c r="F64" s="29">
        <f t="shared" si="8"/>
        <v>1111</v>
      </c>
      <c r="G64" s="23">
        <f t="shared" si="11"/>
        <v>0</v>
      </c>
      <c r="H64" s="33"/>
      <c r="I64" s="30"/>
      <c r="J64" s="30"/>
      <c r="K64" s="30"/>
      <c r="L64" s="30"/>
      <c r="M64" s="23">
        <f t="shared" si="9"/>
        <v>1111</v>
      </c>
      <c r="N64" s="30"/>
      <c r="O64" s="30"/>
      <c r="P64" s="30"/>
      <c r="Q64" s="30">
        <v>1111</v>
      </c>
      <c r="R64" s="30"/>
      <c r="S64" s="28"/>
    </row>
    <row r="65" spans="1:19" s="2" customFormat="1" ht="30" customHeight="1">
      <c r="A65" s="20"/>
      <c r="B65" s="31"/>
      <c r="C65" s="31" t="s">
        <v>3</v>
      </c>
      <c r="D65" s="31"/>
      <c r="E65" s="30">
        <v>813</v>
      </c>
      <c r="F65" s="29">
        <f t="shared" si="8"/>
        <v>813</v>
      </c>
      <c r="G65" s="23">
        <f t="shared" si="11"/>
        <v>0</v>
      </c>
      <c r="H65" s="33"/>
      <c r="I65" s="30"/>
      <c r="J65" s="30"/>
      <c r="K65" s="30"/>
      <c r="L65" s="30"/>
      <c r="M65" s="23">
        <f t="shared" si="9"/>
        <v>813</v>
      </c>
      <c r="N65" s="30"/>
      <c r="O65" s="30"/>
      <c r="P65" s="30"/>
      <c r="Q65" s="30">
        <v>813</v>
      </c>
      <c r="R65" s="30"/>
      <c r="S65" s="28"/>
    </row>
    <row r="66" spans="1:19" s="2" customFormat="1" ht="30" customHeight="1">
      <c r="A66" s="20"/>
      <c r="B66" s="34"/>
      <c r="C66" s="31" t="s">
        <v>4</v>
      </c>
      <c r="D66" s="31"/>
      <c r="E66" s="30">
        <v>1385</v>
      </c>
      <c r="F66" s="29">
        <f t="shared" si="8"/>
        <v>1385</v>
      </c>
      <c r="G66" s="23">
        <f t="shared" si="11"/>
        <v>0</v>
      </c>
      <c r="H66" s="33"/>
      <c r="I66" s="30"/>
      <c r="J66" s="30"/>
      <c r="K66" s="30"/>
      <c r="L66" s="30"/>
      <c r="M66" s="23">
        <f t="shared" si="9"/>
        <v>1385</v>
      </c>
      <c r="N66" s="30"/>
      <c r="O66" s="30"/>
      <c r="P66" s="30"/>
      <c r="Q66" s="30">
        <v>1385</v>
      </c>
      <c r="R66" s="30"/>
      <c r="S66" s="28"/>
    </row>
    <row r="67" spans="1:19" s="2" customFormat="1" ht="30" customHeight="1">
      <c r="A67" s="20"/>
      <c r="B67" s="31"/>
      <c r="C67" s="31" t="s">
        <v>5</v>
      </c>
      <c r="D67" s="31"/>
      <c r="E67" s="30">
        <v>1417</v>
      </c>
      <c r="F67" s="29">
        <f t="shared" si="8"/>
        <v>1417</v>
      </c>
      <c r="G67" s="23">
        <f t="shared" si="11"/>
        <v>0</v>
      </c>
      <c r="H67" s="33"/>
      <c r="I67" s="30"/>
      <c r="J67" s="30"/>
      <c r="K67" s="30"/>
      <c r="L67" s="30"/>
      <c r="M67" s="23">
        <f t="shared" si="9"/>
        <v>1417</v>
      </c>
      <c r="N67" s="30"/>
      <c r="O67" s="30"/>
      <c r="P67" s="30"/>
      <c r="Q67" s="30">
        <v>1417</v>
      </c>
      <c r="R67" s="30"/>
      <c r="S67" s="28"/>
    </row>
    <row r="68" spans="1:19" s="2" customFormat="1" ht="30" customHeight="1">
      <c r="A68" s="20"/>
      <c r="B68" s="31"/>
      <c r="C68" s="31" t="s">
        <v>6</v>
      </c>
      <c r="D68" s="31"/>
      <c r="E68" s="30">
        <v>1049</v>
      </c>
      <c r="F68" s="29">
        <f t="shared" si="8"/>
        <v>1049</v>
      </c>
      <c r="G68" s="23">
        <f t="shared" si="11"/>
        <v>0</v>
      </c>
      <c r="H68" s="33"/>
      <c r="I68" s="30"/>
      <c r="J68" s="30"/>
      <c r="K68" s="30"/>
      <c r="L68" s="30"/>
      <c r="M68" s="23">
        <f t="shared" si="9"/>
        <v>1049</v>
      </c>
      <c r="N68" s="30"/>
      <c r="O68" s="30"/>
      <c r="P68" s="30"/>
      <c r="Q68" s="30">
        <v>1049</v>
      </c>
      <c r="R68" s="30"/>
      <c r="S68" s="28"/>
    </row>
    <row r="69" spans="1:19" s="2" customFormat="1" ht="30" customHeight="1">
      <c r="A69" s="20"/>
      <c r="B69" s="31"/>
      <c r="C69" s="31" t="s">
        <v>7</v>
      </c>
      <c r="D69" s="31"/>
      <c r="E69" s="30">
        <v>1016</v>
      </c>
      <c r="F69" s="29">
        <f t="shared" si="8"/>
        <v>1016</v>
      </c>
      <c r="G69" s="23">
        <f t="shared" si="11"/>
        <v>0</v>
      </c>
      <c r="H69" s="33"/>
      <c r="I69" s="30"/>
      <c r="J69" s="30"/>
      <c r="K69" s="30"/>
      <c r="L69" s="30"/>
      <c r="M69" s="23">
        <f t="shared" si="9"/>
        <v>1016</v>
      </c>
      <c r="N69" s="30"/>
      <c r="O69" s="30"/>
      <c r="P69" s="30"/>
      <c r="Q69" s="30">
        <v>1016</v>
      </c>
      <c r="R69" s="30"/>
      <c r="S69" s="28"/>
    </row>
    <row r="70" spans="1:19" s="1" customFormat="1" ht="37.5">
      <c r="A70" s="50" t="s">
        <v>33</v>
      </c>
      <c r="B70" s="38" t="s">
        <v>34</v>
      </c>
      <c r="C70" s="36"/>
      <c r="D70" s="36"/>
      <c r="E70" s="37">
        <f t="shared" ref="E70:R70" si="34">SUM(E71:E71)</f>
        <v>858</v>
      </c>
      <c r="F70" s="37">
        <f t="shared" si="34"/>
        <v>858</v>
      </c>
      <c r="G70" s="37">
        <f t="shared" si="34"/>
        <v>0</v>
      </c>
      <c r="H70" s="37">
        <f t="shared" si="34"/>
        <v>0</v>
      </c>
      <c r="I70" s="37">
        <f t="shared" si="34"/>
        <v>0</v>
      </c>
      <c r="J70" s="37">
        <f t="shared" si="34"/>
        <v>0</v>
      </c>
      <c r="K70" s="37">
        <f t="shared" si="34"/>
        <v>0</v>
      </c>
      <c r="L70" s="37">
        <f t="shared" si="34"/>
        <v>0</v>
      </c>
      <c r="M70" s="37">
        <f t="shared" si="34"/>
        <v>858</v>
      </c>
      <c r="N70" s="37">
        <f t="shared" si="34"/>
        <v>0</v>
      </c>
      <c r="O70" s="37">
        <f t="shared" si="34"/>
        <v>0</v>
      </c>
      <c r="P70" s="37">
        <f t="shared" si="34"/>
        <v>0</v>
      </c>
      <c r="Q70" s="37">
        <f t="shared" si="34"/>
        <v>858</v>
      </c>
      <c r="R70" s="37">
        <f t="shared" si="34"/>
        <v>0</v>
      </c>
      <c r="S70" s="25"/>
    </row>
    <row r="71" spans="1:19" s="2" customFormat="1" ht="30" customHeight="1">
      <c r="A71" s="20"/>
      <c r="B71" s="44"/>
      <c r="C71" s="45" t="s">
        <v>4</v>
      </c>
      <c r="D71" s="45"/>
      <c r="E71" s="30">
        <v>858</v>
      </c>
      <c r="F71" s="29">
        <f t="shared" si="8"/>
        <v>858</v>
      </c>
      <c r="G71" s="23">
        <f t="shared" si="11"/>
        <v>0</v>
      </c>
      <c r="H71" s="30"/>
      <c r="I71" s="30"/>
      <c r="J71" s="30"/>
      <c r="K71" s="30"/>
      <c r="L71" s="30"/>
      <c r="M71" s="23">
        <f t="shared" si="9"/>
        <v>858</v>
      </c>
      <c r="N71" s="30">
        <v>0</v>
      </c>
      <c r="O71" s="30">
        <v>0</v>
      </c>
      <c r="P71" s="30">
        <v>0</v>
      </c>
      <c r="Q71" s="30">
        <v>858</v>
      </c>
      <c r="R71" s="30">
        <v>0</v>
      </c>
      <c r="S71" s="28"/>
    </row>
    <row r="72" spans="1:19" s="1" customFormat="1" ht="37.5">
      <c r="A72" s="50" t="s">
        <v>35</v>
      </c>
      <c r="B72" s="38" t="s">
        <v>36</v>
      </c>
      <c r="C72" s="36"/>
      <c r="D72" s="36"/>
      <c r="E72" s="37">
        <f t="shared" ref="E72:R72" si="35">SUM(E73:E82)</f>
        <v>7481</v>
      </c>
      <c r="F72" s="37">
        <f t="shared" si="35"/>
        <v>7481</v>
      </c>
      <c r="G72" s="37">
        <f t="shared" si="35"/>
        <v>200</v>
      </c>
      <c r="H72" s="37">
        <f t="shared" si="35"/>
        <v>0</v>
      </c>
      <c r="I72" s="37">
        <f t="shared" si="35"/>
        <v>0</v>
      </c>
      <c r="J72" s="37">
        <f t="shared" si="35"/>
        <v>0</v>
      </c>
      <c r="K72" s="37">
        <f t="shared" si="35"/>
        <v>200</v>
      </c>
      <c r="L72" s="37">
        <f t="shared" si="35"/>
        <v>0</v>
      </c>
      <c r="M72" s="37">
        <f t="shared" si="35"/>
        <v>7281</v>
      </c>
      <c r="N72" s="37">
        <f t="shared" si="35"/>
        <v>0</v>
      </c>
      <c r="O72" s="37">
        <f t="shared" si="35"/>
        <v>0</v>
      </c>
      <c r="P72" s="37">
        <f t="shared" si="35"/>
        <v>0</v>
      </c>
      <c r="Q72" s="37">
        <f t="shared" si="35"/>
        <v>7281</v>
      </c>
      <c r="R72" s="37">
        <f t="shared" si="35"/>
        <v>0</v>
      </c>
      <c r="S72" s="25"/>
    </row>
    <row r="73" spans="1:19" s="2" customFormat="1" ht="39.75" customHeight="1">
      <c r="A73" s="20"/>
      <c r="B73" s="44"/>
      <c r="C73" s="44" t="s">
        <v>76</v>
      </c>
      <c r="D73" s="44"/>
      <c r="E73" s="30">
        <v>200</v>
      </c>
      <c r="F73" s="29">
        <f t="shared" si="8"/>
        <v>200</v>
      </c>
      <c r="G73" s="23">
        <f t="shared" si="11"/>
        <v>200</v>
      </c>
      <c r="H73" s="30"/>
      <c r="I73" s="30"/>
      <c r="J73" s="30"/>
      <c r="K73" s="30">
        <v>200</v>
      </c>
      <c r="L73" s="30"/>
      <c r="M73" s="23">
        <f t="shared" si="9"/>
        <v>0</v>
      </c>
      <c r="N73" s="30"/>
      <c r="O73" s="30"/>
      <c r="P73" s="30"/>
      <c r="Q73" s="30"/>
      <c r="R73" s="30"/>
      <c r="S73" s="28"/>
    </row>
    <row r="74" spans="1:19" s="2" customFormat="1" ht="30" customHeight="1">
      <c r="A74" s="20"/>
      <c r="B74" s="31"/>
      <c r="C74" s="31" t="s">
        <v>25</v>
      </c>
      <c r="D74" s="31"/>
      <c r="E74" s="30">
        <v>872</v>
      </c>
      <c r="F74" s="29">
        <f t="shared" si="8"/>
        <v>872</v>
      </c>
      <c r="G74" s="23">
        <f t="shared" si="11"/>
        <v>0</v>
      </c>
      <c r="H74" s="33"/>
      <c r="I74" s="30"/>
      <c r="J74" s="30"/>
      <c r="K74" s="30"/>
      <c r="L74" s="30"/>
      <c r="M74" s="23">
        <f t="shared" si="9"/>
        <v>872</v>
      </c>
      <c r="N74" s="30"/>
      <c r="O74" s="30"/>
      <c r="P74" s="30"/>
      <c r="Q74" s="30">
        <v>872</v>
      </c>
      <c r="R74" s="30"/>
      <c r="S74" s="28"/>
    </row>
    <row r="75" spans="1:19" s="2" customFormat="1" ht="30" customHeight="1">
      <c r="A75" s="20"/>
      <c r="B75" s="31"/>
      <c r="C75" s="31" t="s">
        <v>26</v>
      </c>
      <c r="D75" s="31"/>
      <c r="E75" s="30">
        <v>382</v>
      </c>
      <c r="F75" s="29">
        <f t="shared" si="8"/>
        <v>382</v>
      </c>
      <c r="G75" s="23">
        <f t="shared" ref="G75:G141" si="36">SUM(H75:L75)</f>
        <v>0</v>
      </c>
      <c r="H75" s="33"/>
      <c r="I75" s="30"/>
      <c r="J75" s="30"/>
      <c r="K75" s="30"/>
      <c r="L75" s="30"/>
      <c r="M75" s="23">
        <f t="shared" si="9"/>
        <v>382</v>
      </c>
      <c r="N75" s="30"/>
      <c r="O75" s="30"/>
      <c r="P75" s="30"/>
      <c r="Q75" s="30">
        <v>382</v>
      </c>
      <c r="R75" s="30"/>
      <c r="S75" s="28"/>
    </row>
    <row r="76" spans="1:19" s="2" customFormat="1" ht="30" customHeight="1">
      <c r="A76" s="20"/>
      <c r="B76" s="31"/>
      <c r="C76" s="31" t="s">
        <v>27</v>
      </c>
      <c r="D76" s="31"/>
      <c r="E76" s="30">
        <v>918</v>
      </c>
      <c r="F76" s="29">
        <f t="shared" si="8"/>
        <v>918</v>
      </c>
      <c r="G76" s="23">
        <f t="shared" si="36"/>
        <v>0</v>
      </c>
      <c r="H76" s="33"/>
      <c r="I76" s="30"/>
      <c r="J76" s="30"/>
      <c r="K76" s="30"/>
      <c r="L76" s="30"/>
      <c r="M76" s="23">
        <f t="shared" si="9"/>
        <v>918</v>
      </c>
      <c r="N76" s="30"/>
      <c r="O76" s="30"/>
      <c r="P76" s="30"/>
      <c r="Q76" s="30">
        <v>918</v>
      </c>
      <c r="R76" s="30"/>
      <c r="S76" s="28"/>
    </row>
    <row r="77" spans="1:19" s="2" customFormat="1" ht="30" customHeight="1">
      <c r="A77" s="20"/>
      <c r="B77" s="31"/>
      <c r="C77" s="31" t="s">
        <v>23</v>
      </c>
      <c r="D77" s="31"/>
      <c r="E77" s="30">
        <v>698</v>
      </c>
      <c r="F77" s="29">
        <f t="shared" si="8"/>
        <v>698</v>
      </c>
      <c r="G77" s="23">
        <f t="shared" si="36"/>
        <v>0</v>
      </c>
      <c r="H77" s="33"/>
      <c r="I77" s="30"/>
      <c r="J77" s="30"/>
      <c r="K77" s="30"/>
      <c r="L77" s="30"/>
      <c r="M77" s="23">
        <f t="shared" si="9"/>
        <v>698</v>
      </c>
      <c r="N77" s="30"/>
      <c r="O77" s="30"/>
      <c r="P77" s="30"/>
      <c r="Q77" s="30">
        <v>698</v>
      </c>
      <c r="R77" s="30"/>
      <c r="S77" s="28"/>
    </row>
    <row r="78" spans="1:19" s="2" customFormat="1" ht="30" customHeight="1">
      <c r="A78" s="20"/>
      <c r="B78" s="31"/>
      <c r="C78" s="31" t="s">
        <v>3</v>
      </c>
      <c r="D78" s="31"/>
      <c r="E78" s="30">
        <v>470</v>
      </c>
      <c r="F78" s="29">
        <f t="shared" si="8"/>
        <v>470</v>
      </c>
      <c r="G78" s="23">
        <f t="shared" si="36"/>
        <v>0</v>
      </c>
      <c r="H78" s="33"/>
      <c r="I78" s="30"/>
      <c r="J78" s="30"/>
      <c r="K78" s="30"/>
      <c r="L78" s="30"/>
      <c r="M78" s="23">
        <f t="shared" si="9"/>
        <v>470</v>
      </c>
      <c r="N78" s="30"/>
      <c r="O78" s="30"/>
      <c r="P78" s="30"/>
      <c r="Q78" s="30">
        <v>470</v>
      </c>
      <c r="R78" s="30"/>
      <c r="S78" s="28"/>
    </row>
    <row r="79" spans="1:19" s="2" customFormat="1" ht="30" customHeight="1">
      <c r="A79" s="20"/>
      <c r="B79" s="34"/>
      <c r="C79" s="31" t="s">
        <v>4</v>
      </c>
      <c r="D79" s="31"/>
      <c r="E79" s="30">
        <v>882</v>
      </c>
      <c r="F79" s="29">
        <f t="shared" si="8"/>
        <v>882</v>
      </c>
      <c r="G79" s="23">
        <f t="shared" si="36"/>
        <v>0</v>
      </c>
      <c r="H79" s="33"/>
      <c r="I79" s="30"/>
      <c r="J79" s="30"/>
      <c r="K79" s="30"/>
      <c r="L79" s="30"/>
      <c r="M79" s="23">
        <f t="shared" si="9"/>
        <v>882</v>
      </c>
      <c r="N79" s="30"/>
      <c r="O79" s="30"/>
      <c r="P79" s="30"/>
      <c r="Q79" s="30">
        <v>882</v>
      </c>
      <c r="R79" s="30"/>
      <c r="S79" s="28"/>
    </row>
    <row r="80" spans="1:19" s="2" customFormat="1" ht="30" customHeight="1">
      <c r="A80" s="20"/>
      <c r="B80" s="31"/>
      <c r="C80" s="31" t="s">
        <v>5</v>
      </c>
      <c r="D80" s="31"/>
      <c r="E80" s="30">
        <v>1470</v>
      </c>
      <c r="F80" s="29">
        <f t="shared" si="8"/>
        <v>1470</v>
      </c>
      <c r="G80" s="23">
        <f t="shared" si="36"/>
        <v>0</v>
      </c>
      <c r="H80" s="33"/>
      <c r="I80" s="30"/>
      <c r="J80" s="30"/>
      <c r="K80" s="30"/>
      <c r="L80" s="30"/>
      <c r="M80" s="23">
        <f t="shared" si="9"/>
        <v>1470</v>
      </c>
      <c r="N80" s="30"/>
      <c r="O80" s="30"/>
      <c r="P80" s="30"/>
      <c r="Q80" s="30">
        <v>1470</v>
      </c>
      <c r="R80" s="30"/>
      <c r="S80" s="28"/>
    </row>
    <row r="81" spans="1:19" s="2" customFormat="1" ht="30" customHeight="1">
      <c r="A81" s="20"/>
      <c r="B81" s="31"/>
      <c r="C81" s="31" t="s">
        <v>6</v>
      </c>
      <c r="D81" s="31"/>
      <c r="E81" s="30">
        <v>808</v>
      </c>
      <c r="F81" s="29">
        <f t="shared" ref="F81:F147" si="37">G81+M81</f>
        <v>808</v>
      </c>
      <c r="G81" s="23">
        <f t="shared" si="36"/>
        <v>0</v>
      </c>
      <c r="H81" s="33"/>
      <c r="I81" s="30"/>
      <c r="J81" s="30"/>
      <c r="K81" s="30"/>
      <c r="L81" s="30"/>
      <c r="M81" s="23">
        <f t="shared" si="9"/>
        <v>808</v>
      </c>
      <c r="N81" s="30"/>
      <c r="O81" s="30"/>
      <c r="P81" s="30"/>
      <c r="Q81" s="30">
        <v>808</v>
      </c>
      <c r="R81" s="30"/>
      <c r="S81" s="28"/>
    </row>
    <row r="82" spans="1:19" s="2" customFormat="1" ht="30" customHeight="1">
      <c r="A82" s="20"/>
      <c r="B82" s="31"/>
      <c r="C82" s="31" t="s">
        <v>7</v>
      </c>
      <c r="D82" s="31"/>
      <c r="E82" s="30">
        <v>781</v>
      </c>
      <c r="F82" s="29">
        <f t="shared" si="37"/>
        <v>781</v>
      </c>
      <c r="G82" s="23">
        <f t="shared" si="36"/>
        <v>0</v>
      </c>
      <c r="H82" s="28"/>
      <c r="I82" s="28"/>
      <c r="J82" s="28"/>
      <c r="K82" s="28"/>
      <c r="L82" s="28"/>
      <c r="M82" s="23">
        <f t="shared" si="9"/>
        <v>781</v>
      </c>
      <c r="N82" s="30"/>
      <c r="O82" s="30"/>
      <c r="P82" s="30"/>
      <c r="Q82" s="30">
        <v>781</v>
      </c>
      <c r="R82" s="30"/>
      <c r="S82" s="28"/>
    </row>
    <row r="83" spans="1:19" s="2" customFormat="1" ht="56.25">
      <c r="A83" s="50">
        <v>5</v>
      </c>
      <c r="B83" s="21" t="s">
        <v>61</v>
      </c>
      <c r="C83" s="39"/>
      <c r="D83" s="40"/>
      <c r="E83" s="22">
        <f t="shared" ref="E83:F83" si="38">E84</f>
        <v>0</v>
      </c>
      <c r="F83" s="22">
        <f t="shared" si="38"/>
        <v>0</v>
      </c>
      <c r="G83" s="22">
        <f t="shared" ref="G83" si="39">G84</f>
        <v>0</v>
      </c>
      <c r="H83" s="22">
        <f t="shared" ref="H83" si="40">H84</f>
        <v>0</v>
      </c>
      <c r="I83" s="22">
        <f t="shared" ref="I83" si="41">I84</f>
        <v>0</v>
      </c>
      <c r="J83" s="22">
        <f t="shared" ref="J83" si="42">J84</f>
        <v>0</v>
      </c>
      <c r="K83" s="22">
        <f t="shared" ref="K83" si="43">K84</f>
        <v>0</v>
      </c>
      <c r="L83" s="22">
        <f t="shared" ref="L83" si="44">L84</f>
        <v>0</v>
      </c>
      <c r="M83" s="22">
        <f t="shared" ref="M83" si="45">M84</f>
        <v>0</v>
      </c>
      <c r="N83" s="22">
        <f t="shared" ref="N83" si="46">N84</f>
        <v>0</v>
      </c>
      <c r="O83" s="22">
        <f t="shared" ref="O83" si="47">O84</f>
        <v>0</v>
      </c>
      <c r="P83" s="22">
        <f t="shared" ref="P83" si="48">P84</f>
        <v>0</v>
      </c>
      <c r="Q83" s="22">
        <f t="shared" ref="Q83" si="49">Q84</f>
        <v>0</v>
      </c>
      <c r="R83" s="22">
        <f t="shared" ref="R83" si="50">R84</f>
        <v>0</v>
      </c>
      <c r="S83" s="28"/>
    </row>
    <row r="84" spans="1:19" s="2" customFormat="1" ht="30" customHeight="1">
      <c r="A84" s="20"/>
      <c r="B84" s="31"/>
      <c r="C84" s="31" t="s">
        <v>4</v>
      </c>
      <c r="D84" s="31"/>
      <c r="E84" s="42"/>
      <c r="F84" s="29"/>
      <c r="G84" s="23">
        <f t="shared" si="36"/>
        <v>0</v>
      </c>
      <c r="H84" s="28"/>
      <c r="I84" s="28"/>
      <c r="J84" s="28"/>
      <c r="K84" s="28"/>
      <c r="L84" s="28"/>
      <c r="M84" s="23">
        <f t="shared" ref="M84" si="51">SUM(N84:R84)</f>
        <v>0</v>
      </c>
      <c r="N84" s="30"/>
      <c r="O84" s="30"/>
      <c r="P84" s="30"/>
      <c r="Q84" s="30"/>
      <c r="R84" s="30"/>
      <c r="S84" s="28"/>
    </row>
    <row r="85" spans="1:19" s="1" customFormat="1" ht="60" customHeight="1">
      <c r="A85" s="50">
        <v>6</v>
      </c>
      <c r="B85" s="35" t="s">
        <v>62</v>
      </c>
      <c r="C85" s="36"/>
      <c r="D85" s="37">
        <v>3013</v>
      </c>
      <c r="E85" s="32">
        <f>E86+E98</f>
        <v>3013</v>
      </c>
      <c r="F85" s="32">
        <f>F86+F98</f>
        <v>3013</v>
      </c>
      <c r="G85" s="32">
        <f t="shared" ref="G85:R85" si="52">G86+G98</f>
        <v>970</v>
      </c>
      <c r="H85" s="32">
        <f t="shared" si="52"/>
        <v>0</v>
      </c>
      <c r="I85" s="32">
        <f t="shared" si="52"/>
        <v>0</v>
      </c>
      <c r="J85" s="32">
        <f t="shared" si="52"/>
        <v>970</v>
      </c>
      <c r="K85" s="32">
        <f t="shared" si="52"/>
        <v>0</v>
      </c>
      <c r="L85" s="32">
        <f t="shared" si="52"/>
        <v>0</v>
      </c>
      <c r="M85" s="32">
        <f t="shared" si="52"/>
        <v>2043</v>
      </c>
      <c r="N85" s="32">
        <f t="shared" si="52"/>
        <v>0</v>
      </c>
      <c r="O85" s="32">
        <f t="shared" si="52"/>
        <v>0</v>
      </c>
      <c r="P85" s="32">
        <f t="shared" si="52"/>
        <v>2043</v>
      </c>
      <c r="Q85" s="32">
        <f t="shared" si="52"/>
        <v>0</v>
      </c>
      <c r="R85" s="32">
        <f t="shared" si="52"/>
        <v>0</v>
      </c>
      <c r="S85" s="25"/>
    </row>
    <row r="86" spans="1:19" s="1" customFormat="1" ht="45.75" customHeight="1">
      <c r="A86" s="50" t="s">
        <v>40</v>
      </c>
      <c r="B86" s="38" t="s">
        <v>37</v>
      </c>
      <c r="C86" s="36"/>
      <c r="D86" s="36"/>
      <c r="E86" s="46">
        <f t="shared" ref="E86:Q86" si="53">SUM(E87:E97)</f>
        <v>700</v>
      </c>
      <c r="F86" s="46">
        <f t="shared" si="53"/>
        <v>700</v>
      </c>
      <c r="G86" s="46">
        <f t="shared" si="53"/>
        <v>210</v>
      </c>
      <c r="H86" s="46">
        <f t="shared" si="53"/>
        <v>0</v>
      </c>
      <c r="I86" s="46">
        <f t="shared" si="53"/>
        <v>0</v>
      </c>
      <c r="J86" s="46">
        <f t="shared" si="53"/>
        <v>210</v>
      </c>
      <c r="K86" s="46">
        <f t="shared" si="53"/>
        <v>0</v>
      </c>
      <c r="L86" s="46">
        <f t="shared" si="53"/>
        <v>0</v>
      </c>
      <c r="M86" s="46">
        <f t="shared" si="53"/>
        <v>490</v>
      </c>
      <c r="N86" s="46">
        <f t="shared" si="53"/>
        <v>0</v>
      </c>
      <c r="O86" s="46">
        <f t="shared" si="53"/>
        <v>0</v>
      </c>
      <c r="P86" s="46">
        <f t="shared" si="53"/>
        <v>490</v>
      </c>
      <c r="Q86" s="46">
        <f t="shared" si="53"/>
        <v>0</v>
      </c>
      <c r="R86" s="46">
        <f>SUM(R87:R97)</f>
        <v>0</v>
      </c>
      <c r="S86" s="25"/>
    </row>
    <row r="87" spans="1:19" s="2" customFormat="1" ht="44.25" customHeight="1">
      <c r="A87" s="20"/>
      <c r="B87" s="44"/>
      <c r="C87" s="44" t="s">
        <v>77</v>
      </c>
      <c r="D87" s="44"/>
      <c r="E87" s="47">
        <v>210</v>
      </c>
      <c r="F87" s="29">
        <f t="shared" si="37"/>
        <v>210</v>
      </c>
      <c r="G87" s="23">
        <f t="shared" si="36"/>
        <v>210</v>
      </c>
      <c r="H87" s="30"/>
      <c r="I87" s="30"/>
      <c r="J87" s="30">
        <v>210</v>
      </c>
      <c r="K87" s="30"/>
      <c r="L87" s="30"/>
      <c r="M87" s="23">
        <f t="shared" ref="M87:M149" si="54">SUM(N87:R87)</f>
        <v>0</v>
      </c>
      <c r="N87" s="30"/>
      <c r="O87" s="30"/>
      <c r="P87" s="30">
        <v>0</v>
      </c>
      <c r="Q87" s="30"/>
      <c r="R87" s="30"/>
      <c r="S87" s="48"/>
    </row>
    <row r="88" spans="1:19" s="2" customFormat="1" ht="30" customHeight="1">
      <c r="A88" s="20"/>
      <c r="B88" s="31"/>
      <c r="C88" s="31" t="s">
        <v>25</v>
      </c>
      <c r="D88" s="31"/>
      <c r="E88" s="30">
        <v>25</v>
      </c>
      <c r="F88" s="29">
        <f t="shared" si="37"/>
        <v>25</v>
      </c>
      <c r="G88" s="23">
        <f t="shared" si="36"/>
        <v>0</v>
      </c>
      <c r="H88" s="33"/>
      <c r="I88" s="30"/>
      <c r="J88" s="30"/>
      <c r="K88" s="30"/>
      <c r="L88" s="30"/>
      <c r="M88" s="23">
        <f t="shared" si="54"/>
        <v>25</v>
      </c>
      <c r="N88" s="30"/>
      <c r="O88" s="30"/>
      <c r="P88" s="30">
        <v>25</v>
      </c>
      <c r="Q88" s="30"/>
      <c r="R88" s="30"/>
      <c r="S88" s="28"/>
    </row>
    <row r="89" spans="1:19" s="2" customFormat="1" ht="30" customHeight="1">
      <c r="A89" s="20"/>
      <c r="B89" s="31"/>
      <c r="C89" s="31" t="s">
        <v>38</v>
      </c>
      <c r="D89" s="31"/>
      <c r="E89" s="30">
        <v>12</v>
      </c>
      <c r="F89" s="29">
        <f t="shared" si="37"/>
        <v>12</v>
      </c>
      <c r="G89" s="23">
        <f>SUM(H89:L89)</f>
        <v>0</v>
      </c>
      <c r="H89" s="33"/>
      <c r="I89" s="30"/>
      <c r="J89" s="30"/>
      <c r="K89" s="30"/>
      <c r="L89" s="30"/>
      <c r="M89" s="23">
        <f t="shared" si="54"/>
        <v>12</v>
      </c>
      <c r="N89" s="30"/>
      <c r="O89" s="30"/>
      <c r="P89" s="30">
        <v>12</v>
      </c>
      <c r="Q89" s="30"/>
      <c r="R89" s="30"/>
      <c r="S89" s="28"/>
    </row>
    <row r="90" spans="1:19" s="2" customFormat="1" ht="30" customHeight="1">
      <c r="A90" s="20"/>
      <c r="B90" s="31"/>
      <c r="C90" s="31" t="s">
        <v>27</v>
      </c>
      <c r="D90" s="31"/>
      <c r="E90" s="30">
        <v>53</v>
      </c>
      <c r="F90" s="29">
        <f t="shared" si="37"/>
        <v>53</v>
      </c>
      <c r="G90" s="23">
        <f t="shared" si="36"/>
        <v>0</v>
      </c>
      <c r="H90" s="33"/>
      <c r="I90" s="30"/>
      <c r="J90" s="30"/>
      <c r="K90" s="30"/>
      <c r="L90" s="30"/>
      <c r="M90" s="23">
        <f t="shared" si="54"/>
        <v>53</v>
      </c>
      <c r="N90" s="30"/>
      <c r="O90" s="30"/>
      <c r="P90" s="30">
        <v>53</v>
      </c>
      <c r="Q90" s="30"/>
      <c r="R90" s="30"/>
      <c r="S90" s="28"/>
    </row>
    <row r="91" spans="1:19" s="2" customFormat="1" ht="30" customHeight="1">
      <c r="A91" s="20"/>
      <c r="B91" s="31"/>
      <c r="C91" s="31" t="s">
        <v>23</v>
      </c>
      <c r="D91" s="31"/>
      <c r="E91" s="30">
        <v>57</v>
      </c>
      <c r="F91" s="29">
        <f t="shared" si="37"/>
        <v>57</v>
      </c>
      <c r="G91" s="23">
        <f t="shared" si="36"/>
        <v>0</v>
      </c>
      <c r="H91" s="33"/>
      <c r="I91" s="30"/>
      <c r="J91" s="30"/>
      <c r="K91" s="30"/>
      <c r="L91" s="30"/>
      <c r="M91" s="23">
        <f t="shared" si="54"/>
        <v>57</v>
      </c>
      <c r="N91" s="30"/>
      <c r="O91" s="30"/>
      <c r="P91" s="30">
        <v>57</v>
      </c>
      <c r="Q91" s="30"/>
      <c r="R91" s="30"/>
      <c r="S91" s="28"/>
    </row>
    <row r="92" spans="1:19" s="2" customFormat="1" ht="30" customHeight="1">
      <c r="A92" s="20"/>
      <c r="B92" s="31"/>
      <c r="C92" s="31" t="s">
        <v>3</v>
      </c>
      <c r="D92" s="31"/>
      <c r="E92" s="30">
        <v>19</v>
      </c>
      <c r="F92" s="29">
        <f t="shared" si="37"/>
        <v>19</v>
      </c>
      <c r="G92" s="23">
        <f t="shared" si="36"/>
        <v>0</v>
      </c>
      <c r="H92" s="33"/>
      <c r="I92" s="30"/>
      <c r="J92" s="30"/>
      <c r="K92" s="30"/>
      <c r="L92" s="30"/>
      <c r="M92" s="23">
        <f t="shared" si="54"/>
        <v>19</v>
      </c>
      <c r="N92" s="30"/>
      <c r="O92" s="30"/>
      <c r="P92" s="30">
        <v>19</v>
      </c>
      <c r="Q92" s="30"/>
      <c r="R92" s="30"/>
      <c r="S92" s="28"/>
    </row>
    <row r="93" spans="1:19" s="2" customFormat="1" ht="30" customHeight="1">
      <c r="A93" s="20"/>
      <c r="B93" s="34"/>
      <c r="C93" s="31" t="s">
        <v>4</v>
      </c>
      <c r="D93" s="31"/>
      <c r="E93" s="30">
        <v>116</v>
      </c>
      <c r="F93" s="29">
        <f t="shared" si="37"/>
        <v>116</v>
      </c>
      <c r="G93" s="23">
        <f t="shared" si="36"/>
        <v>0</v>
      </c>
      <c r="H93" s="33"/>
      <c r="I93" s="30"/>
      <c r="J93" s="30"/>
      <c r="K93" s="30"/>
      <c r="L93" s="30"/>
      <c r="M93" s="23">
        <f t="shared" si="54"/>
        <v>116</v>
      </c>
      <c r="N93" s="30"/>
      <c r="O93" s="30"/>
      <c r="P93" s="30">
        <v>116</v>
      </c>
      <c r="Q93" s="30"/>
      <c r="R93" s="30"/>
      <c r="S93" s="28"/>
    </row>
    <row r="94" spans="1:19" s="2" customFormat="1" ht="30" customHeight="1">
      <c r="A94" s="20"/>
      <c r="B94" s="31"/>
      <c r="C94" s="31" t="s">
        <v>5</v>
      </c>
      <c r="D94" s="31"/>
      <c r="E94" s="30">
        <v>99</v>
      </c>
      <c r="F94" s="29">
        <f t="shared" si="37"/>
        <v>99</v>
      </c>
      <c r="G94" s="23">
        <f t="shared" si="36"/>
        <v>0</v>
      </c>
      <c r="H94" s="33"/>
      <c r="I94" s="30"/>
      <c r="J94" s="30"/>
      <c r="K94" s="30"/>
      <c r="L94" s="30"/>
      <c r="M94" s="23">
        <f t="shared" si="54"/>
        <v>99</v>
      </c>
      <c r="N94" s="30"/>
      <c r="O94" s="30"/>
      <c r="P94" s="30">
        <v>99</v>
      </c>
      <c r="Q94" s="30"/>
      <c r="R94" s="30"/>
      <c r="S94" s="28"/>
    </row>
    <row r="95" spans="1:19" s="2" customFormat="1" ht="30" customHeight="1">
      <c r="A95" s="20"/>
      <c r="B95" s="31"/>
      <c r="C95" s="31" t="s">
        <v>6</v>
      </c>
      <c r="D95" s="31"/>
      <c r="E95" s="30">
        <v>55</v>
      </c>
      <c r="F95" s="29">
        <f t="shared" si="37"/>
        <v>55</v>
      </c>
      <c r="G95" s="23">
        <f t="shared" si="36"/>
        <v>0</v>
      </c>
      <c r="H95" s="33"/>
      <c r="I95" s="30"/>
      <c r="J95" s="30"/>
      <c r="K95" s="30"/>
      <c r="L95" s="30"/>
      <c r="M95" s="23">
        <f t="shared" si="54"/>
        <v>55</v>
      </c>
      <c r="N95" s="30"/>
      <c r="O95" s="30"/>
      <c r="P95" s="30">
        <v>55</v>
      </c>
      <c r="Q95" s="30"/>
      <c r="R95" s="30"/>
      <c r="S95" s="28"/>
    </row>
    <row r="96" spans="1:19" s="2" customFormat="1" ht="30" customHeight="1">
      <c r="A96" s="20"/>
      <c r="B96" s="31"/>
      <c r="C96" s="31" t="s">
        <v>7</v>
      </c>
      <c r="D96" s="31"/>
      <c r="E96" s="30">
        <v>45</v>
      </c>
      <c r="F96" s="29">
        <f t="shared" si="37"/>
        <v>45</v>
      </c>
      <c r="G96" s="23">
        <f t="shared" si="36"/>
        <v>0</v>
      </c>
      <c r="H96" s="33"/>
      <c r="I96" s="30"/>
      <c r="J96" s="30"/>
      <c r="K96" s="30"/>
      <c r="L96" s="30"/>
      <c r="M96" s="23">
        <f t="shared" si="54"/>
        <v>45</v>
      </c>
      <c r="N96" s="30"/>
      <c r="O96" s="30"/>
      <c r="P96" s="30">
        <v>45</v>
      </c>
      <c r="Q96" s="30"/>
      <c r="R96" s="30"/>
      <c r="S96" s="28"/>
    </row>
    <row r="97" spans="1:19" s="2" customFormat="1" ht="30" customHeight="1">
      <c r="A97" s="20"/>
      <c r="B97" s="34"/>
      <c r="C97" s="31" t="s">
        <v>28</v>
      </c>
      <c r="D97" s="31"/>
      <c r="E97" s="30">
        <v>9</v>
      </c>
      <c r="F97" s="29">
        <f t="shared" si="37"/>
        <v>9</v>
      </c>
      <c r="G97" s="23">
        <f t="shared" si="36"/>
        <v>0</v>
      </c>
      <c r="H97" s="33"/>
      <c r="I97" s="30"/>
      <c r="J97" s="30"/>
      <c r="K97" s="30"/>
      <c r="L97" s="30"/>
      <c r="M97" s="23">
        <f t="shared" si="54"/>
        <v>9</v>
      </c>
      <c r="N97" s="30"/>
      <c r="O97" s="30"/>
      <c r="P97" s="30">
        <v>9</v>
      </c>
      <c r="Q97" s="30"/>
      <c r="R97" s="30"/>
      <c r="S97" s="28"/>
    </row>
    <row r="98" spans="1:19" s="1" customFormat="1" ht="37.5">
      <c r="A98" s="50" t="s">
        <v>45</v>
      </c>
      <c r="B98" s="38" t="s">
        <v>39</v>
      </c>
      <c r="C98" s="36"/>
      <c r="D98" s="36"/>
      <c r="E98" s="37">
        <f>SUM(E99:E114)</f>
        <v>2313</v>
      </c>
      <c r="F98" s="37">
        <f>SUM(F99:F114)</f>
        <v>2313</v>
      </c>
      <c r="G98" s="37">
        <f t="shared" ref="G98:R98" si="55">SUM(G99:G114)</f>
        <v>760</v>
      </c>
      <c r="H98" s="37">
        <f t="shared" si="55"/>
        <v>0</v>
      </c>
      <c r="I98" s="37">
        <f t="shared" si="55"/>
        <v>0</v>
      </c>
      <c r="J98" s="37">
        <f t="shared" si="55"/>
        <v>760</v>
      </c>
      <c r="K98" s="37">
        <f t="shared" si="55"/>
        <v>0</v>
      </c>
      <c r="L98" s="37">
        <f t="shared" si="55"/>
        <v>0</v>
      </c>
      <c r="M98" s="37">
        <f t="shared" si="55"/>
        <v>1553</v>
      </c>
      <c r="N98" s="37">
        <f t="shared" si="55"/>
        <v>0</v>
      </c>
      <c r="O98" s="37">
        <f t="shared" si="55"/>
        <v>0</v>
      </c>
      <c r="P98" s="37">
        <f t="shared" si="55"/>
        <v>1553</v>
      </c>
      <c r="Q98" s="37">
        <f t="shared" si="55"/>
        <v>0</v>
      </c>
      <c r="R98" s="37">
        <f t="shared" si="55"/>
        <v>0</v>
      </c>
      <c r="S98" s="25"/>
    </row>
    <row r="99" spans="1:19" s="2" customFormat="1" ht="45" customHeight="1">
      <c r="A99" s="20"/>
      <c r="B99" s="44"/>
      <c r="C99" s="44" t="s">
        <v>78</v>
      </c>
      <c r="D99" s="44"/>
      <c r="E99" s="30">
        <v>350</v>
      </c>
      <c r="F99" s="29">
        <f t="shared" si="37"/>
        <v>350</v>
      </c>
      <c r="G99" s="23">
        <f t="shared" si="36"/>
        <v>350</v>
      </c>
      <c r="H99" s="30"/>
      <c r="I99" s="30"/>
      <c r="J99" s="30">
        <v>350</v>
      </c>
      <c r="K99" s="30"/>
      <c r="L99" s="30"/>
      <c r="M99" s="23">
        <f t="shared" si="54"/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28"/>
    </row>
    <row r="100" spans="1:19" s="2" customFormat="1" ht="30" customHeight="1">
      <c r="A100" s="20"/>
      <c r="B100" s="49"/>
      <c r="C100" s="49" t="s">
        <v>15</v>
      </c>
      <c r="D100" s="49"/>
      <c r="E100" s="30">
        <v>85</v>
      </c>
      <c r="F100" s="29">
        <f t="shared" ref="F100:F104" si="56">G100+M100</f>
        <v>85</v>
      </c>
      <c r="G100" s="23">
        <f t="shared" ref="G100:G104" si="57">SUM(H100:L100)</f>
        <v>85</v>
      </c>
      <c r="H100" s="30"/>
      <c r="I100" s="30"/>
      <c r="J100" s="30">
        <v>85</v>
      </c>
      <c r="K100" s="30"/>
      <c r="L100" s="30"/>
      <c r="M100" s="23"/>
      <c r="N100" s="30"/>
      <c r="O100" s="30"/>
      <c r="P100" s="30"/>
      <c r="Q100" s="30"/>
      <c r="R100" s="30"/>
      <c r="S100" s="28"/>
    </row>
    <row r="101" spans="1:19" s="2" customFormat="1" ht="30" customHeight="1">
      <c r="A101" s="20"/>
      <c r="B101" s="49"/>
      <c r="C101" s="42" t="s">
        <v>17</v>
      </c>
      <c r="D101" s="49"/>
      <c r="E101" s="30">
        <v>85</v>
      </c>
      <c r="F101" s="29">
        <f t="shared" si="56"/>
        <v>85</v>
      </c>
      <c r="G101" s="23">
        <f t="shared" si="57"/>
        <v>85</v>
      </c>
      <c r="H101" s="30"/>
      <c r="I101" s="30"/>
      <c r="J101" s="30">
        <v>85</v>
      </c>
      <c r="K101" s="30"/>
      <c r="L101" s="30"/>
      <c r="M101" s="23"/>
      <c r="N101" s="30"/>
      <c r="O101" s="30"/>
      <c r="P101" s="30"/>
      <c r="Q101" s="30"/>
      <c r="R101" s="30"/>
      <c r="S101" s="28"/>
    </row>
    <row r="102" spans="1:19" s="2" customFormat="1" ht="30" customHeight="1">
      <c r="A102" s="20"/>
      <c r="B102" s="49"/>
      <c r="C102" s="49" t="s">
        <v>13</v>
      </c>
      <c r="D102" s="49"/>
      <c r="E102" s="30">
        <v>90</v>
      </c>
      <c r="F102" s="29">
        <f t="shared" si="56"/>
        <v>90</v>
      </c>
      <c r="G102" s="23">
        <f t="shared" si="57"/>
        <v>90</v>
      </c>
      <c r="H102" s="30"/>
      <c r="I102" s="30"/>
      <c r="J102" s="30">
        <v>90</v>
      </c>
      <c r="K102" s="30"/>
      <c r="L102" s="30"/>
      <c r="M102" s="23"/>
      <c r="N102" s="30"/>
      <c r="O102" s="30"/>
      <c r="P102" s="30"/>
      <c r="Q102" s="30"/>
      <c r="R102" s="30"/>
      <c r="S102" s="28"/>
    </row>
    <row r="103" spans="1:19" s="2" customFormat="1" ht="30" customHeight="1">
      <c r="A103" s="20"/>
      <c r="B103" s="49"/>
      <c r="C103" s="49" t="s">
        <v>43</v>
      </c>
      <c r="D103" s="49"/>
      <c r="E103" s="30">
        <v>50</v>
      </c>
      <c r="F103" s="29">
        <f t="shared" si="56"/>
        <v>50</v>
      </c>
      <c r="G103" s="23">
        <f t="shared" si="57"/>
        <v>50</v>
      </c>
      <c r="H103" s="30"/>
      <c r="I103" s="30"/>
      <c r="J103" s="30">
        <v>50</v>
      </c>
      <c r="K103" s="30"/>
      <c r="L103" s="30"/>
      <c r="M103" s="23"/>
      <c r="N103" s="30"/>
      <c r="O103" s="30"/>
      <c r="P103" s="30"/>
      <c r="Q103" s="30"/>
      <c r="R103" s="30"/>
      <c r="S103" s="28"/>
    </row>
    <row r="104" spans="1:19" s="2" customFormat="1" ht="30" customHeight="1">
      <c r="A104" s="20"/>
      <c r="B104" s="49"/>
      <c r="C104" s="42" t="s">
        <v>44</v>
      </c>
      <c r="D104" s="42"/>
      <c r="E104" s="30">
        <v>100</v>
      </c>
      <c r="F104" s="29">
        <f t="shared" si="56"/>
        <v>100</v>
      </c>
      <c r="G104" s="23">
        <f t="shared" si="57"/>
        <v>100</v>
      </c>
      <c r="H104" s="30"/>
      <c r="I104" s="30"/>
      <c r="J104" s="30">
        <v>100</v>
      </c>
      <c r="K104" s="30"/>
      <c r="L104" s="30"/>
      <c r="M104" s="23"/>
      <c r="N104" s="30"/>
      <c r="O104" s="30"/>
      <c r="P104" s="30"/>
      <c r="Q104" s="30"/>
      <c r="R104" s="30"/>
      <c r="S104" s="28"/>
    </row>
    <row r="105" spans="1:19" s="2" customFormat="1" ht="30" customHeight="1">
      <c r="A105" s="20"/>
      <c r="B105" s="31"/>
      <c r="C105" s="31" t="s">
        <v>25</v>
      </c>
      <c r="D105" s="31"/>
      <c r="E105" s="30">
        <v>80</v>
      </c>
      <c r="F105" s="29">
        <f t="shared" si="37"/>
        <v>80</v>
      </c>
      <c r="G105" s="23">
        <f t="shared" si="36"/>
        <v>0</v>
      </c>
      <c r="H105" s="33"/>
      <c r="I105" s="30"/>
      <c r="J105" s="30"/>
      <c r="K105" s="30"/>
      <c r="L105" s="30"/>
      <c r="M105" s="23">
        <f t="shared" si="54"/>
        <v>80</v>
      </c>
      <c r="N105" s="30"/>
      <c r="O105" s="30"/>
      <c r="P105" s="30">
        <v>80</v>
      </c>
      <c r="Q105" s="30"/>
      <c r="R105" s="30"/>
      <c r="S105" s="28"/>
    </row>
    <row r="106" spans="1:19" s="2" customFormat="1" ht="30" customHeight="1">
      <c r="A106" s="20"/>
      <c r="B106" s="31"/>
      <c r="C106" s="31" t="s">
        <v>26</v>
      </c>
      <c r="D106" s="31"/>
      <c r="E106" s="30">
        <v>37</v>
      </c>
      <c r="F106" s="29">
        <f t="shared" si="37"/>
        <v>37</v>
      </c>
      <c r="G106" s="23">
        <f t="shared" si="36"/>
        <v>0</v>
      </c>
      <c r="H106" s="33"/>
      <c r="I106" s="30"/>
      <c r="J106" s="30"/>
      <c r="K106" s="30"/>
      <c r="L106" s="30"/>
      <c r="M106" s="23">
        <f t="shared" si="54"/>
        <v>37</v>
      </c>
      <c r="N106" s="30"/>
      <c r="O106" s="30"/>
      <c r="P106" s="30">
        <v>37</v>
      </c>
      <c r="Q106" s="30"/>
      <c r="R106" s="30"/>
      <c r="S106" s="28"/>
    </row>
    <row r="107" spans="1:19" s="2" customFormat="1" ht="30" customHeight="1">
      <c r="A107" s="20"/>
      <c r="B107" s="31"/>
      <c r="C107" s="31" t="s">
        <v>27</v>
      </c>
      <c r="D107" s="31"/>
      <c r="E107" s="30">
        <v>169</v>
      </c>
      <c r="F107" s="29">
        <f t="shared" si="37"/>
        <v>169</v>
      </c>
      <c r="G107" s="23">
        <f t="shared" si="36"/>
        <v>0</v>
      </c>
      <c r="H107" s="33"/>
      <c r="I107" s="30"/>
      <c r="J107" s="30"/>
      <c r="K107" s="30"/>
      <c r="L107" s="30"/>
      <c r="M107" s="23">
        <f t="shared" si="54"/>
        <v>169</v>
      </c>
      <c r="N107" s="30"/>
      <c r="O107" s="30"/>
      <c r="P107" s="30">
        <v>169</v>
      </c>
      <c r="Q107" s="30"/>
      <c r="R107" s="30"/>
      <c r="S107" s="28"/>
    </row>
    <row r="108" spans="1:19" s="2" customFormat="1" ht="30" customHeight="1">
      <c r="A108" s="20"/>
      <c r="B108" s="31"/>
      <c r="C108" s="31" t="s">
        <v>23</v>
      </c>
      <c r="D108" s="31"/>
      <c r="E108" s="30">
        <v>181</v>
      </c>
      <c r="F108" s="29">
        <f t="shared" si="37"/>
        <v>181</v>
      </c>
      <c r="G108" s="23">
        <f t="shared" si="36"/>
        <v>0</v>
      </c>
      <c r="H108" s="33"/>
      <c r="I108" s="30"/>
      <c r="J108" s="30"/>
      <c r="K108" s="30"/>
      <c r="L108" s="30"/>
      <c r="M108" s="23">
        <f t="shared" si="54"/>
        <v>181</v>
      </c>
      <c r="N108" s="30"/>
      <c r="O108" s="30"/>
      <c r="P108" s="30">
        <v>181</v>
      </c>
      <c r="Q108" s="30"/>
      <c r="R108" s="30"/>
      <c r="S108" s="28"/>
    </row>
    <row r="109" spans="1:19" s="2" customFormat="1" ht="30" customHeight="1">
      <c r="A109" s="20"/>
      <c r="B109" s="31"/>
      <c r="C109" s="31" t="s">
        <v>3</v>
      </c>
      <c r="D109" s="31"/>
      <c r="E109" s="30">
        <v>60</v>
      </c>
      <c r="F109" s="29">
        <f t="shared" si="37"/>
        <v>60</v>
      </c>
      <c r="G109" s="23">
        <f t="shared" si="36"/>
        <v>0</v>
      </c>
      <c r="H109" s="33"/>
      <c r="I109" s="30"/>
      <c r="J109" s="30"/>
      <c r="K109" s="30"/>
      <c r="L109" s="30"/>
      <c r="M109" s="23">
        <f t="shared" si="54"/>
        <v>60</v>
      </c>
      <c r="N109" s="30"/>
      <c r="O109" s="30"/>
      <c r="P109" s="30">
        <v>60</v>
      </c>
      <c r="Q109" s="30"/>
      <c r="R109" s="30"/>
      <c r="S109" s="28"/>
    </row>
    <row r="110" spans="1:19" s="2" customFormat="1" ht="30" customHeight="1">
      <c r="A110" s="20"/>
      <c r="B110" s="34"/>
      <c r="C110" s="31" t="s">
        <v>4</v>
      </c>
      <c r="D110" s="31"/>
      <c r="E110" s="30">
        <v>366</v>
      </c>
      <c r="F110" s="29">
        <f t="shared" si="37"/>
        <v>366</v>
      </c>
      <c r="G110" s="23">
        <f t="shared" si="36"/>
        <v>0</v>
      </c>
      <c r="H110" s="33"/>
      <c r="I110" s="30"/>
      <c r="J110" s="30"/>
      <c r="K110" s="30"/>
      <c r="L110" s="30"/>
      <c r="M110" s="23">
        <f t="shared" si="54"/>
        <v>366</v>
      </c>
      <c r="N110" s="30"/>
      <c r="O110" s="30"/>
      <c r="P110" s="30">
        <v>366</v>
      </c>
      <c r="Q110" s="30"/>
      <c r="R110" s="30"/>
      <c r="S110" s="28"/>
    </row>
    <row r="111" spans="1:19" s="2" customFormat="1" ht="30" customHeight="1">
      <c r="A111" s="20"/>
      <c r="B111" s="31"/>
      <c r="C111" s="31" t="s">
        <v>5</v>
      </c>
      <c r="D111" s="31"/>
      <c r="E111" s="30">
        <v>315</v>
      </c>
      <c r="F111" s="29">
        <f t="shared" si="37"/>
        <v>315</v>
      </c>
      <c r="G111" s="23">
        <f t="shared" si="36"/>
        <v>0</v>
      </c>
      <c r="H111" s="33"/>
      <c r="I111" s="30"/>
      <c r="J111" s="30"/>
      <c r="K111" s="30"/>
      <c r="L111" s="30"/>
      <c r="M111" s="23">
        <f t="shared" si="54"/>
        <v>315</v>
      </c>
      <c r="N111" s="30"/>
      <c r="O111" s="30"/>
      <c r="P111" s="30">
        <v>315</v>
      </c>
      <c r="Q111" s="30"/>
      <c r="R111" s="30"/>
      <c r="S111" s="28"/>
    </row>
    <row r="112" spans="1:19" s="2" customFormat="1" ht="30" customHeight="1">
      <c r="A112" s="20"/>
      <c r="B112" s="31"/>
      <c r="C112" s="31" t="s">
        <v>6</v>
      </c>
      <c r="D112" s="31"/>
      <c r="E112" s="30">
        <v>175</v>
      </c>
      <c r="F112" s="29">
        <f t="shared" si="37"/>
        <v>175</v>
      </c>
      <c r="G112" s="23">
        <f t="shared" si="36"/>
        <v>0</v>
      </c>
      <c r="H112" s="33"/>
      <c r="I112" s="30"/>
      <c r="J112" s="30"/>
      <c r="K112" s="30"/>
      <c r="L112" s="30"/>
      <c r="M112" s="23">
        <f t="shared" si="54"/>
        <v>175</v>
      </c>
      <c r="N112" s="30"/>
      <c r="O112" s="30"/>
      <c r="P112" s="30">
        <v>175</v>
      </c>
      <c r="Q112" s="30"/>
      <c r="R112" s="30"/>
      <c r="S112" s="28"/>
    </row>
    <row r="113" spans="1:19" s="2" customFormat="1" ht="30" customHeight="1">
      <c r="A113" s="20"/>
      <c r="B113" s="31"/>
      <c r="C113" s="31" t="s">
        <v>7</v>
      </c>
      <c r="D113" s="31"/>
      <c r="E113" s="30">
        <v>143</v>
      </c>
      <c r="F113" s="29">
        <f t="shared" si="37"/>
        <v>143</v>
      </c>
      <c r="G113" s="23">
        <f t="shared" si="36"/>
        <v>0</v>
      </c>
      <c r="H113" s="33"/>
      <c r="I113" s="30"/>
      <c r="J113" s="30"/>
      <c r="K113" s="30"/>
      <c r="L113" s="30"/>
      <c r="M113" s="23">
        <f t="shared" si="54"/>
        <v>143</v>
      </c>
      <c r="N113" s="30"/>
      <c r="O113" s="30"/>
      <c r="P113" s="30">
        <v>143</v>
      </c>
      <c r="Q113" s="30"/>
      <c r="R113" s="30"/>
      <c r="S113" s="28"/>
    </row>
    <row r="114" spans="1:19" s="2" customFormat="1" ht="30" customHeight="1">
      <c r="A114" s="20"/>
      <c r="B114" s="31"/>
      <c r="C114" s="31" t="s">
        <v>28</v>
      </c>
      <c r="D114" s="31"/>
      <c r="E114" s="30">
        <v>27</v>
      </c>
      <c r="F114" s="29">
        <f t="shared" si="37"/>
        <v>27</v>
      </c>
      <c r="G114" s="23">
        <f t="shared" si="36"/>
        <v>0</v>
      </c>
      <c r="H114" s="33"/>
      <c r="I114" s="30"/>
      <c r="J114" s="30"/>
      <c r="K114" s="30"/>
      <c r="L114" s="30"/>
      <c r="M114" s="23">
        <f t="shared" si="54"/>
        <v>27</v>
      </c>
      <c r="N114" s="30"/>
      <c r="O114" s="30"/>
      <c r="P114" s="30">
        <v>27</v>
      </c>
      <c r="Q114" s="30"/>
      <c r="R114" s="30"/>
      <c r="S114" s="28"/>
    </row>
    <row r="115" spans="1:19" s="1" customFormat="1" ht="56.25">
      <c r="A115" s="50">
        <v>7</v>
      </c>
      <c r="B115" s="35" t="s">
        <v>63</v>
      </c>
      <c r="C115" s="36"/>
      <c r="D115" s="37">
        <v>8708</v>
      </c>
      <c r="E115" s="32">
        <f t="shared" ref="E115:R115" si="58">E116+E137</f>
        <v>8708</v>
      </c>
      <c r="F115" s="32">
        <f t="shared" si="58"/>
        <v>8708</v>
      </c>
      <c r="G115" s="32">
        <f t="shared" si="58"/>
        <v>3300</v>
      </c>
      <c r="H115" s="32">
        <f t="shared" si="58"/>
        <v>3300</v>
      </c>
      <c r="I115" s="32">
        <f t="shared" si="58"/>
        <v>0</v>
      </c>
      <c r="J115" s="32">
        <f t="shared" si="58"/>
        <v>0</v>
      </c>
      <c r="K115" s="32">
        <f t="shared" si="58"/>
        <v>0</v>
      </c>
      <c r="L115" s="32">
        <f t="shared" si="58"/>
        <v>0</v>
      </c>
      <c r="M115" s="32">
        <f t="shared" si="58"/>
        <v>5408</v>
      </c>
      <c r="N115" s="32">
        <f t="shared" si="58"/>
        <v>5408</v>
      </c>
      <c r="O115" s="32">
        <f t="shared" si="58"/>
        <v>0</v>
      </c>
      <c r="P115" s="32">
        <f t="shared" si="58"/>
        <v>0</v>
      </c>
      <c r="Q115" s="32">
        <f t="shared" si="58"/>
        <v>0</v>
      </c>
      <c r="R115" s="32">
        <f t="shared" si="58"/>
        <v>0</v>
      </c>
      <c r="S115" s="25"/>
    </row>
    <row r="116" spans="1:19" s="1" customFormat="1" ht="37.5">
      <c r="A116" s="50" t="s">
        <v>50</v>
      </c>
      <c r="B116" s="38" t="s">
        <v>41</v>
      </c>
      <c r="C116" s="36"/>
      <c r="D116" s="36"/>
      <c r="E116" s="37">
        <f t="shared" ref="E116:R116" si="59">SUM(E117:E136)</f>
        <v>5653</v>
      </c>
      <c r="F116" s="37">
        <f t="shared" si="59"/>
        <v>5653</v>
      </c>
      <c r="G116" s="37">
        <f t="shared" si="59"/>
        <v>1955</v>
      </c>
      <c r="H116" s="37">
        <f t="shared" si="59"/>
        <v>1955</v>
      </c>
      <c r="I116" s="37">
        <f t="shared" si="59"/>
        <v>0</v>
      </c>
      <c r="J116" s="37">
        <f t="shared" si="59"/>
        <v>0</v>
      </c>
      <c r="K116" s="37">
        <f t="shared" si="59"/>
        <v>0</v>
      </c>
      <c r="L116" s="37">
        <f t="shared" si="59"/>
        <v>0</v>
      </c>
      <c r="M116" s="37">
        <f t="shared" si="59"/>
        <v>3698</v>
      </c>
      <c r="N116" s="37">
        <f t="shared" si="59"/>
        <v>3698</v>
      </c>
      <c r="O116" s="37">
        <f t="shared" si="59"/>
        <v>0</v>
      </c>
      <c r="P116" s="37">
        <f t="shared" si="59"/>
        <v>0</v>
      </c>
      <c r="Q116" s="37">
        <f t="shared" si="59"/>
        <v>0</v>
      </c>
      <c r="R116" s="37">
        <f t="shared" si="59"/>
        <v>0</v>
      </c>
      <c r="S116" s="25"/>
    </row>
    <row r="117" spans="1:19" s="2" customFormat="1" ht="37.5" customHeight="1">
      <c r="A117" s="20"/>
      <c r="B117" s="42"/>
      <c r="C117" s="44" t="s">
        <v>78</v>
      </c>
      <c r="D117" s="42"/>
      <c r="E117" s="30">
        <v>750</v>
      </c>
      <c r="F117" s="29">
        <f t="shared" ref="F117" si="60">G117+M117</f>
        <v>750</v>
      </c>
      <c r="G117" s="23">
        <f t="shared" ref="G117" si="61">SUM(H117:L117)</f>
        <v>750</v>
      </c>
      <c r="H117" s="30">
        <v>750</v>
      </c>
      <c r="I117" s="30"/>
      <c r="J117" s="30"/>
      <c r="K117" s="30"/>
      <c r="L117" s="30"/>
      <c r="M117" s="23">
        <f t="shared" si="54"/>
        <v>0</v>
      </c>
      <c r="N117" s="30">
        <v>0</v>
      </c>
      <c r="O117" s="30"/>
      <c r="P117" s="30"/>
      <c r="Q117" s="30"/>
      <c r="R117" s="30"/>
      <c r="S117" s="28"/>
    </row>
    <row r="118" spans="1:19" s="2" customFormat="1" ht="30" hidden="1" customHeight="1">
      <c r="A118" s="20"/>
      <c r="B118" s="42"/>
      <c r="C118" s="42" t="s">
        <v>14</v>
      </c>
      <c r="D118" s="42"/>
      <c r="E118" s="30"/>
      <c r="F118" s="29">
        <f t="shared" si="37"/>
        <v>0</v>
      </c>
      <c r="G118" s="23">
        <f t="shared" si="36"/>
        <v>0</v>
      </c>
      <c r="H118" s="30"/>
      <c r="I118" s="30"/>
      <c r="J118" s="30"/>
      <c r="K118" s="30"/>
      <c r="L118" s="30"/>
      <c r="M118" s="23">
        <f t="shared" si="54"/>
        <v>0</v>
      </c>
      <c r="N118" s="30">
        <v>0</v>
      </c>
      <c r="O118" s="30"/>
      <c r="P118" s="30"/>
      <c r="Q118" s="30"/>
      <c r="R118" s="30"/>
      <c r="S118" s="28"/>
    </row>
    <row r="119" spans="1:19" s="2" customFormat="1" ht="37.5" customHeight="1">
      <c r="A119" s="20"/>
      <c r="B119" s="42"/>
      <c r="C119" s="42" t="s">
        <v>77</v>
      </c>
      <c r="D119" s="42"/>
      <c r="E119" s="30">
        <v>50</v>
      </c>
      <c r="F119" s="29">
        <f t="shared" si="37"/>
        <v>50</v>
      </c>
      <c r="G119" s="23">
        <f t="shared" si="36"/>
        <v>50</v>
      </c>
      <c r="H119" s="30">
        <v>50</v>
      </c>
      <c r="I119" s="30"/>
      <c r="J119" s="30"/>
      <c r="K119" s="30"/>
      <c r="L119" s="30"/>
      <c r="M119" s="23"/>
      <c r="N119" s="30"/>
      <c r="O119" s="30"/>
      <c r="P119" s="30"/>
      <c r="Q119" s="30"/>
      <c r="R119" s="30"/>
      <c r="S119" s="28"/>
    </row>
    <row r="120" spans="1:19" s="2" customFormat="1" ht="30" customHeight="1">
      <c r="A120" s="20"/>
      <c r="B120" s="42"/>
      <c r="C120" s="42" t="s">
        <v>12</v>
      </c>
      <c r="D120" s="42"/>
      <c r="E120" s="30">
        <v>375</v>
      </c>
      <c r="F120" s="29">
        <f t="shared" si="37"/>
        <v>375</v>
      </c>
      <c r="G120" s="23">
        <f t="shared" si="36"/>
        <v>375</v>
      </c>
      <c r="H120" s="30">
        <v>375</v>
      </c>
      <c r="I120" s="30"/>
      <c r="J120" s="30"/>
      <c r="K120" s="30"/>
      <c r="L120" s="30"/>
      <c r="M120" s="23">
        <f t="shared" si="54"/>
        <v>0</v>
      </c>
      <c r="N120" s="30">
        <v>0</v>
      </c>
      <c r="O120" s="30"/>
      <c r="P120" s="30"/>
      <c r="Q120" s="30"/>
      <c r="R120" s="30"/>
      <c r="S120" s="28"/>
    </row>
    <row r="121" spans="1:19" s="2" customFormat="1" ht="30" customHeight="1">
      <c r="A121" s="20"/>
      <c r="B121" s="42"/>
      <c r="C121" s="42" t="s">
        <v>15</v>
      </c>
      <c r="D121" s="42"/>
      <c r="E121" s="30">
        <v>220</v>
      </c>
      <c r="F121" s="29">
        <f t="shared" si="37"/>
        <v>220</v>
      </c>
      <c r="G121" s="23">
        <f t="shared" si="36"/>
        <v>220</v>
      </c>
      <c r="H121" s="30">
        <v>220</v>
      </c>
      <c r="I121" s="30"/>
      <c r="J121" s="30"/>
      <c r="K121" s="30"/>
      <c r="L121" s="30"/>
      <c r="M121" s="23">
        <f t="shared" si="54"/>
        <v>0</v>
      </c>
      <c r="N121" s="30">
        <v>0</v>
      </c>
      <c r="O121" s="30"/>
      <c r="P121" s="30"/>
      <c r="Q121" s="30"/>
      <c r="R121" s="30"/>
      <c r="S121" s="28"/>
    </row>
    <row r="122" spans="1:19" s="2" customFormat="1" ht="30" customHeight="1">
      <c r="A122" s="20"/>
      <c r="B122" s="42"/>
      <c r="C122" s="42" t="s">
        <v>17</v>
      </c>
      <c r="D122" s="42"/>
      <c r="E122" s="30">
        <v>230</v>
      </c>
      <c r="F122" s="29">
        <f t="shared" ref="F122" si="62">G122+M122</f>
        <v>230</v>
      </c>
      <c r="G122" s="23">
        <f t="shared" ref="G122" si="63">SUM(H122:L122)</f>
        <v>230</v>
      </c>
      <c r="H122" s="30">
        <v>230</v>
      </c>
      <c r="I122" s="30"/>
      <c r="J122" s="30"/>
      <c r="K122" s="30"/>
      <c r="L122" s="30"/>
      <c r="M122" s="23"/>
      <c r="N122" s="30"/>
      <c r="O122" s="30"/>
      <c r="P122" s="30"/>
      <c r="Q122" s="30"/>
      <c r="R122" s="30"/>
      <c r="S122" s="28"/>
    </row>
    <row r="123" spans="1:19" s="2" customFormat="1" ht="30" customHeight="1">
      <c r="A123" s="20"/>
      <c r="B123" s="42"/>
      <c r="C123" s="42" t="s">
        <v>13</v>
      </c>
      <c r="D123" s="42"/>
      <c r="E123" s="30">
        <v>125</v>
      </c>
      <c r="F123" s="29">
        <f t="shared" si="37"/>
        <v>125</v>
      </c>
      <c r="G123" s="23">
        <f t="shared" si="36"/>
        <v>125</v>
      </c>
      <c r="H123" s="30">
        <v>125</v>
      </c>
      <c r="I123" s="30"/>
      <c r="J123" s="30"/>
      <c r="K123" s="30"/>
      <c r="L123" s="30"/>
      <c r="M123" s="23">
        <f t="shared" si="54"/>
        <v>0</v>
      </c>
      <c r="N123" s="30">
        <v>0</v>
      </c>
      <c r="O123" s="30"/>
      <c r="P123" s="30"/>
      <c r="Q123" s="30"/>
      <c r="R123" s="30"/>
      <c r="S123" s="28"/>
    </row>
    <row r="124" spans="1:19" s="2" customFormat="1" ht="30" customHeight="1">
      <c r="A124" s="20"/>
      <c r="B124" s="42"/>
      <c r="C124" s="42" t="s">
        <v>42</v>
      </c>
      <c r="D124" s="42"/>
      <c r="E124" s="30">
        <v>45</v>
      </c>
      <c r="F124" s="29">
        <f t="shared" si="37"/>
        <v>45</v>
      </c>
      <c r="G124" s="23">
        <f t="shared" si="36"/>
        <v>45</v>
      </c>
      <c r="H124" s="30">
        <v>45</v>
      </c>
      <c r="I124" s="30"/>
      <c r="J124" s="30"/>
      <c r="K124" s="30"/>
      <c r="L124" s="30"/>
      <c r="M124" s="23">
        <f t="shared" si="54"/>
        <v>0</v>
      </c>
      <c r="N124" s="30">
        <v>0</v>
      </c>
      <c r="O124" s="30"/>
      <c r="P124" s="30"/>
      <c r="Q124" s="30"/>
      <c r="R124" s="30"/>
      <c r="S124" s="28"/>
    </row>
    <row r="125" spans="1:19" s="2" customFormat="1" ht="30" customHeight="1">
      <c r="A125" s="20"/>
      <c r="B125" s="42"/>
      <c r="C125" s="42" t="s">
        <v>43</v>
      </c>
      <c r="D125" s="42"/>
      <c r="E125" s="30">
        <v>100</v>
      </c>
      <c r="F125" s="29">
        <f t="shared" si="37"/>
        <v>100</v>
      </c>
      <c r="G125" s="23">
        <f t="shared" si="36"/>
        <v>100</v>
      </c>
      <c r="H125" s="30">
        <v>100</v>
      </c>
      <c r="I125" s="30"/>
      <c r="J125" s="30"/>
      <c r="K125" s="30"/>
      <c r="L125" s="30"/>
      <c r="M125" s="23">
        <f t="shared" si="54"/>
        <v>0</v>
      </c>
      <c r="N125" s="30">
        <v>0</v>
      </c>
      <c r="O125" s="30"/>
      <c r="P125" s="30"/>
      <c r="Q125" s="30"/>
      <c r="R125" s="30"/>
      <c r="S125" s="28"/>
    </row>
    <row r="126" spans="1:19" s="2" customFormat="1" ht="30" customHeight="1">
      <c r="A126" s="20"/>
      <c r="B126" s="42"/>
      <c r="C126" s="42" t="s">
        <v>44</v>
      </c>
      <c r="D126" s="42"/>
      <c r="E126" s="30">
        <v>60</v>
      </c>
      <c r="F126" s="29">
        <f t="shared" si="37"/>
        <v>60</v>
      </c>
      <c r="G126" s="23">
        <f t="shared" si="36"/>
        <v>60</v>
      </c>
      <c r="H126" s="30">
        <v>60</v>
      </c>
      <c r="I126" s="30"/>
      <c r="J126" s="30"/>
      <c r="K126" s="30"/>
      <c r="L126" s="30"/>
      <c r="M126" s="23">
        <f t="shared" si="54"/>
        <v>0</v>
      </c>
      <c r="N126" s="30">
        <v>0</v>
      </c>
      <c r="O126" s="30"/>
      <c r="P126" s="30"/>
      <c r="Q126" s="30"/>
      <c r="R126" s="30"/>
      <c r="S126" s="28"/>
    </row>
    <row r="127" spans="1:19" s="2" customFormat="1" ht="30" customHeight="1">
      <c r="A127" s="20"/>
      <c r="B127" s="31"/>
      <c r="C127" s="31" t="s">
        <v>25</v>
      </c>
      <c r="D127" s="31"/>
      <c r="E127" s="30">
        <v>191</v>
      </c>
      <c r="F127" s="29">
        <f t="shared" si="37"/>
        <v>191</v>
      </c>
      <c r="G127" s="23">
        <f t="shared" si="36"/>
        <v>0</v>
      </c>
      <c r="H127" s="30"/>
      <c r="I127" s="30"/>
      <c r="J127" s="30"/>
      <c r="K127" s="30"/>
      <c r="L127" s="30"/>
      <c r="M127" s="23">
        <f t="shared" si="54"/>
        <v>191</v>
      </c>
      <c r="N127" s="30">
        <v>191</v>
      </c>
      <c r="O127" s="30"/>
      <c r="P127" s="30"/>
      <c r="Q127" s="30"/>
      <c r="R127" s="30"/>
      <c r="S127" s="28"/>
    </row>
    <row r="128" spans="1:19" s="2" customFormat="1" ht="30" customHeight="1">
      <c r="A128" s="20"/>
      <c r="B128" s="31"/>
      <c r="C128" s="31" t="s">
        <v>26</v>
      </c>
      <c r="D128" s="31"/>
      <c r="E128" s="30">
        <v>90</v>
      </c>
      <c r="F128" s="29">
        <f t="shared" si="37"/>
        <v>90</v>
      </c>
      <c r="G128" s="23">
        <f t="shared" si="36"/>
        <v>0</v>
      </c>
      <c r="H128" s="30"/>
      <c r="I128" s="30"/>
      <c r="J128" s="30"/>
      <c r="K128" s="30"/>
      <c r="L128" s="30"/>
      <c r="M128" s="23">
        <f t="shared" si="54"/>
        <v>90</v>
      </c>
      <c r="N128" s="30">
        <v>90</v>
      </c>
      <c r="O128" s="30"/>
      <c r="P128" s="30"/>
      <c r="Q128" s="30"/>
      <c r="R128" s="30"/>
      <c r="S128" s="28"/>
    </row>
    <row r="129" spans="1:19" s="2" customFormat="1" ht="30" customHeight="1">
      <c r="A129" s="20"/>
      <c r="B129" s="31"/>
      <c r="C129" s="31" t="s">
        <v>27</v>
      </c>
      <c r="D129" s="31"/>
      <c r="E129" s="30">
        <v>401</v>
      </c>
      <c r="F129" s="29">
        <f t="shared" si="37"/>
        <v>401</v>
      </c>
      <c r="G129" s="23">
        <f t="shared" si="36"/>
        <v>0</v>
      </c>
      <c r="H129" s="30"/>
      <c r="I129" s="30"/>
      <c r="J129" s="30"/>
      <c r="K129" s="30"/>
      <c r="L129" s="30"/>
      <c r="M129" s="23">
        <f t="shared" si="54"/>
        <v>401</v>
      </c>
      <c r="N129" s="30">
        <v>401</v>
      </c>
      <c r="O129" s="30"/>
      <c r="P129" s="30"/>
      <c r="Q129" s="30"/>
      <c r="R129" s="30"/>
      <c r="S129" s="28"/>
    </row>
    <row r="130" spans="1:19" s="2" customFormat="1" ht="30" customHeight="1">
      <c r="A130" s="20"/>
      <c r="B130" s="31"/>
      <c r="C130" s="31" t="s">
        <v>23</v>
      </c>
      <c r="D130" s="31"/>
      <c r="E130" s="30">
        <v>430</v>
      </c>
      <c r="F130" s="29">
        <f t="shared" si="37"/>
        <v>430</v>
      </c>
      <c r="G130" s="23">
        <f t="shared" si="36"/>
        <v>0</v>
      </c>
      <c r="H130" s="30"/>
      <c r="I130" s="30"/>
      <c r="J130" s="30"/>
      <c r="K130" s="30"/>
      <c r="L130" s="30"/>
      <c r="M130" s="23">
        <f t="shared" si="54"/>
        <v>430</v>
      </c>
      <c r="N130" s="30">
        <v>430</v>
      </c>
      <c r="O130" s="30"/>
      <c r="P130" s="30"/>
      <c r="Q130" s="30"/>
      <c r="R130" s="30"/>
      <c r="S130" s="28"/>
    </row>
    <row r="131" spans="1:19" s="2" customFormat="1" ht="30" customHeight="1">
      <c r="A131" s="20"/>
      <c r="B131" s="31"/>
      <c r="C131" s="31" t="s">
        <v>3</v>
      </c>
      <c r="D131" s="31"/>
      <c r="E131" s="30">
        <v>143</v>
      </c>
      <c r="F131" s="29">
        <f t="shared" si="37"/>
        <v>143</v>
      </c>
      <c r="G131" s="23">
        <f t="shared" si="36"/>
        <v>0</v>
      </c>
      <c r="H131" s="30"/>
      <c r="I131" s="30"/>
      <c r="J131" s="30"/>
      <c r="K131" s="30"/>
      <c r="L131" s="30"/>
      <c r="M131" s="23">
        <f t="shared" si="54"/>
        <v>143</v>
      </c>
      <c r="N131" s="30">
        <v>143</v>
      </c>
      <c r="O131" s="30"/>
      <c r="P131" s="30"/>
      <c r="Q131" s="30"/>
      <c r="R131" s="30"/>
      <c r="S131" s="28"/>
    </row>
    <row r="132" spans="1:19" s="2" customFormat="1" ht="30" customHeight="1">
      <c r="A132" s="20"/>
      <c r="B132" s="34"/>
      <c r="C132" s="31" t="s">
        <v>4</v>
      </c>
      <c r="D132" s="31"/>
      <c r="E132" s="30">
        <v>872</v>
      </c>
      <c r="F132" s="29">
        <f t="shared" si="37"/>
        <v>872</v>
      </c>
      <c r="G132" s="23">
        <f t="shared" si="36"/>
        <v>0</v>
      </c>
      <c r="H132" s="30"/>
      <c r="I132" s="30"/>
      <c r="J132" s="30"/>
      <c r="K132" s="30"/>
      <c r="L132" s="30"/>
      <c r="M132" s="23">
        <f t="shared" si="54"/>
        <v>872</v>
      </c>
      <c r="N132" s="30">
        <v>872</v>
      </c>
      <c r="O132" s="30"/>
      <c r="P132" s="30"/>
      <c r="Q132" s="30"/>
      <c r="R132" s="30"/>
      <c r="S132" s="28"/>
    </row>
    <row r="133" spans="1:19" s="2" customFormat="1" ht="30" customHeight="1">
      <c r="A133" s="20"/>
      <c r="B133" s="31"/>
      <c r="C133" s="31" t="s">
        <v>5</v>
      </c>
      <c r="D133" s="31"/>
      <c r="E133" s="30">
        <v>750</v>
      </c>
      <c r="F133" s="29">
        <f t="shared" si="37"/>
        <v>750</v>
      </c>
      <c r="G133" s="23">
        <f t="shared" si="36"/>
        <v>0</v>
      </c>
      <c r="H133" s="30"/>
      <c r="I133" s="30"/>
      <c r="J133" s="30"/>
      <c r="K133" s="30"/>
      <c r="L133" s="30"/>
      <c r="M133" s="23">
        <f t="shared" si="54"/>
        <v>750</v>
      </c>
      <c r="N133" s="30">
        <v>750</v>
      </c>
      <c r="O133" s="30"/>
      <c r="P133" s="30"/>
      <c r="Q133" s="30"/>
      <c r="R133" s="30"/>
      <c r="S133" s="28"/>
    </row>
    <row r="134" spans="1:19" s="2" customFormat="1" ht="30" customHeight="1">
      <c r="A134" s="20"/>
      <c r="B134" s="31"/>
      <c r="C134" s="31" t="s">
        <v>6</v>
      </c>
      <c r="D134" s="31"/>
      <c r="E134" s="30">
        <v>416</v>
      </c>
      <c r="F134" s="29">
        <f t="shared" si="37"/>
        <v>416</v>
      </c>
      <c r="G134" s="23">
        <f t="shared" si="36"/>
        <v>0</v>
      </c>
      <c r="H134" s="30"/>
      <c r="I134" s="30"/>
      <c r="J134" s="30"/>
      <c r="K134" s="30"/>
      <c r="L134" s="30"/>
      <c r="M134" s="23">
        <f t="shared" si="54"/>
        <v>416</v>
      </c>
      <c r="N134" s="30">
        <v>416</v>
      </c>
      <c r="O134" s="30"/>
      <c r="P134" s="30"/>
      <c r="Q134" s="30"/>
      <c r="R134" s="30"/>
      <c r="S134" s="28"/>
    </row>
    <row r="135" spans="1:19" s="2" customFormat="1" ht="30" customHeight="1">
      <c r="A135" s="20"/>
      <c r="B135" s="31"/>
      <c r="C135" s="31" t="s">
        <v>7</v>
      </c>
      <c r="D135" s="31"/>
      <c r="E135" s="30">
        <v>341</v>
      </c>
      <c r="F135" s="29">
        <f t="shared" si="37"/>
        <v>341</v>
      </c>
      <c r="G135" s="23">
        <f t="shared" si="36"/>
        <v>0</v>
      </c>
      <c r="H135" s="30"/>
      <c r="I135" s="30"/>
      <c r="J135" s="30"/>
      <c r="K135" s="30"/>
      <c r="L135" s="30"/>
      <c r="M135" s="23">
        <f t="shared" si="54"/>
        <v>341</v>
      </c>
      <c r="N135" s="30">
        <v>341</v>
      </c>
      <c r="O135" s="30"/>
      <c r="P135" s="30"/>
      <c r="Q135" s="30"/>
      <c r="R135" s="30"/>
      <c r="S135" s="28"/>
    </row>
    <row r="136" spans="1:19" s="2" customFormat="1" ht="30" customHeight="1">
      <c r="A136" s="20"/>
      <c r="B136" s="31"/>
      <c r="C136" s="31" t="s">
        <v>28</v>
      </c>
      <c r="D136" s="31"/>
      <c r="E136" s="30">
        <v>64</v>
      </c>
      <c r="F136" s="29">
        <f t="shared" si="37"/>
        <v>64</v>
      </c>
      <c r="G136" s="23">
        <f t="shared" si="36"/>
        <v>0</v>
      </c>
      <c r="H136" s="30"/>
      <c r="I136" s="30"/>
      <c r="J136" s="30"/>
      <c r="K136" s="30"/>
      <c r="L136" s="30"/>
      <c r="M136" s="23">
        <f t="shared" si="54"/>
        <v>64</v>
      </c>
      <c r="N136" s="30">
        <v>64</v>
      </c>
      <c r="O136" s="30"/>
      <c r="P136" s="30"/>
      <c r="Q136" s="30"/>
      <c r="R136" s="30"/>
      <c r="S136" s="28"/>
    </row>
    <row r="137" spans="1:19" s="1" customFormat="1" ht="30" customHeight="1">
      <c r="A137" s="50" t="s">
        <v>51</v>
      </c>
      <c r="B137" s="38" t="s">
        <v>46</v>
      </c>
      <c r="C137" s="36"/>
      <c r="D137" s="36"/>
      <c r="E137" s="37">
        <f t="shared" ref="E137:R137" si="64">SUM(E138:E156)</f>
        <v>3055</v>
      </c>
      <c r="F137" s="37">
        <f t="shared" si="64"/>
        <v>3055</v>
      </c>
      <c r="G137" s="37">
        <f t="shared" si="64"/>
        <v>1345</v>
      </c>
      <c r="H137" s="37">
        <f t="shared" si="64"/>
        <v>1345</v>
      </c>
      <c r="I137" s="37">
        <f t="shared" si="64"/>
        <v>0</v>
      </c>
      <c r="J137" s="37">
        <f t="shared" si="64"/>
        <v>0</v>
      </c>
      <c r="K137" s="37">
        <f t="shared" si="64"/>
        <v>0</v>
      </c>
      <c r="L137" s="37">
        <f t="shared" si="64"/>
        <v>0</v>
      </c>
      <c r="M137" s="37">
        <f t="shared" si="64"/>
        <v>1710</v>
      </c>
      <c r="N137" s="37">
        <f t="shared" si="64"/>
        <v>1710</v>
      </c>
      <c r="O137" s="37">
        <f t="shared" si="64"/>
        <v>0</v>
      </c>
      <c r="P137" s="37">
        <f t="shared" si="64"/>
        <v>0</v>
      </c>
      <c r="Q137" s="37">
        <f t="shared" si="64"/>
        <v>0</v>
      </c>
      <c r="R137" s="37">
        <f t="shared" si="64"/>
        <v>0</v>
      </c>
      <c r="S137" s="25"/>
    </row>
    <row r="138" spans="1:19" s="2" customFormat="1" ht="39.950000000000003" customHeight="1">
      <c r="A138" s="20"/>
      <c r="B138" s="42"/>
      <c r="C138" s="44" t="s">
        <v>78</v>
      </c>
      <c r="D138" s="42"/>
      <c r="E138" s="30">
        <v>580</v>
      </c>
      <c r="F138" s="29">
        <f t="shared" si="37"/>
        <v>580</v>
      </c>
      <c r="G138" s="23">
        <f t="shared" si="36"/>
        <v>580</v>
      </c>
      <c r="H138" s="30">
        <v>580</v>
      </c>
      <c r="I138" s="30"/>
      <c r="J138" s="30"/>
      <c r="K138" s="30"/>
      <c r="L138" s="30"/>
      <c r="M138" s="23">
        <f t="shared" si="54"/>
        <v>0</v>
      </c>
      <c r="N138" s="30">
        <v>0</v>
      </c>
      <c r="O138" s="30"/>
      <c r="P138" s="30"/>
      <c r="Q138" s="30"/>
      <c r="R138" s="30"/>
      <c r="S138" s="28"/>
    </row>
    <row r="139" spans="1:19" s="2" customFormat="1" ht="30" customHeight="1">
      <c r="A139" s="20"/>
      <c r="B139" s="42"/>
      <c r="C139" s="42" t="s">
        <v>79</v>
      </c>
      <c r="D139" s="42"/>
      <c r="E139" s="30">
        <v>150</v>
      </c>
      <c r="F139" s="29">
        <f t="shared" si="37"/>
        <v>150</v>
      </c>
      <c r="G139" s="23">
        <f t="shared" si="36"/>
        <v>150</v>
      </c>
      <c r="H139" s="30">
        <v>150</v>
      </c>
      <c r="I139" s="30"/>
      <c r="J139" s="30"/>
      <c r="K139" s="30"/>
      <c r="L139" s="30"/>
      <c r="M139" s="23">
        <f t="shared" si="54"/>
        <v>0</v>
      </c>
      <c r="N139" s="30">
        <v>0</v>
      </c>
      <c r="O139" s="30"/>
      <c r="P139" s="30"/>
      <c r="Q139" s="30"/>
      <c r="R139" s="30"/>
      <c r="S139" s="28"/>
    </row>
    <row r="140" spans="1:19" s="2" customFormat="1" ht="30" customHeight="1">
      <c r="A140" s="20"/>
      <c r="B140" s="42"/>
      <c r="C140" s="42" t="s">
        <v>12</v>
      </c>
      <c r="D140" s="42"/>
      <c r="E140" s="30">
        <v>100</v>
      </c>
      <c r="F140" s="29">
        <f t="shared" si="37"/>
        <v>100</v>
      </c>
      <c r="G140" s="23">
        <f t="shared" si="36"/>
        <v>100</v>
      </c>
      <c r="H140" s="30">
        <v>100</v>
      </c>
      <c r="I140" s="30"/>
      <c r="J140" s="30"/>
      <c r="K140" s="30"/>
      <c r="L140" s="30"/>
      <c r="M140" s="23">
        <f t="shared" si="54"/>
        <v>0</v>
      </c>
      <c r="N140" s="30">
        <v>0</v>
      </c>
      <c r="O140" s="30"/>
      <c r="P140" s="30"/>
      <c r="Q140" s="30"/>
      <c r="R140" s="30"/>
      <c r="S140" s="28"/>
    </row>
    <row r="141" spans="1:19" s="2" customFormat="1" ht="37.5" customHeight="1">
      <c r="A141" s="20"/>
      <c r="B141" s="42"/>
      <c r="C141" s="42" t="s">
        <v>77</v>
      </c>
      <c r="D141" s="42"/>
      <c r="E141" s="30">
        <v>50</v>
      </c>
      <c r="F141" s="29">
        <f t="shared" si="37"/>
        <v>50</v>
      </c>
      <c r="G141" s="23">
        <f t="shared" si="36"/>
        <v>50</v>
      </c>
      <c r="H141" s="30">
        <v>50</v>
      </c>
      <c r="I141" s="30"/>
      <c r="J141" s="30"/>
      <c r="K141" s="30"/>
      <c r="L141" s="30"/>
      <c r="M141" s="23">
        <f t="shared" si="54"/>
        <v>0</v>
      </c>
      <c r="N141" s="30">
        <v>0</v>
      </c>
      <c r="O141" s="30"/>
      <c r="P141" s="30"/>
      <c r="Q141" s="30"/>
      <c r="R141" s="30"/>
      <c r="S141" s="28"/>
    </row>
    <row r="142" spans="1:19" s="2" customFormat="1" ht="30" customHeight="1">
      <c r="A142" s="20"/>
      <c r="B142" s="42"/>
      <c r="C142" s="42" t="s">
        <v>17</v>
      </c>
      <c r="D142" s="42"/>
      <c r="E142" s="30">
        <v>115</v>
      </c>
      <c r="F142" s="29">
        <f t="shared" si="37"/>
        <v>115</v>
      </c>
      <c r="G142" s="23">
        <f t="shared" ref="G142:G156" si="65">SUM(H142:L142)</f>
        <v>115</v>
      </c>
      <c r="H142" s="30">
        <v>115</v>
      </c>
      <c r="I142" s="30"/>
      <c r="J142" s="30"/>
      <c r="K142" s="30"/>
      <c r="L142" s="30"/>
      <c r="M142" s="23">
        <f t="shared" si="54"/>
        <v>0</v>
      </c>
      <c r="N142" s="30">
        <v>0</v>
      </c>
      <c r="O142" s="30"/>
      <c r="P142" s="30"/>
      <c r="Q142" s="30"/>
      <c r="R142" s="30"/>
      <c r="S142" s="28"/>
    </row>
    <row r="143" spans="1:19" s="2" customFormat="1" ht="30" customHeight="1">
      <c r="A143" s="20"/>
      <c r="B143" s="42"/>
      <c r="C143" s="42" t="s">
        <v>13</v>
      </c>
      <c r="D143" s="42"/>
      <c r="E143" s="30">
        <v>40</v>
      </c>
      <c r="F143" s="29">
        <f t="shared" si="37"/>
        <v>40</v>
      </c>
      <c r="G143" s="23">
        <f t="shared" si="65"/>
        <v>40</v>
      </c>
      <c r="H143" s="30">
        <v>40</v>
      </c>
      <c r="I143" s="30"/>
      <c r="J143" s="30"/>
      <c r="K143" s="30"/>
      <c r="L143" s="30"/>
      <c r="M143" s="23">
        <f t="shared" si="54"/>
        <v>0</v>
      </c>
      <c r="N143" s="30">
        <v>0</v>
      </c>
      <c r="O143" s="30"/>
      <c r="P143" s="30"/>
      <c r="Q143" s="30"/>
      <c r="R143" s="30"/>
      <c r="S143" s="28"/>
    </row>
    <row r="144" spans="1:19" s="2" customFormat="1" ht="30" customHeight="1">
      <c r="A144" s="20"/>
      <c r="B144" s="42"/>
      <c r="C144" s="42" t="s">
        <v>42</v>
      </c>
      <c r="D144" s="42"/>
      <c r="E144" s="30">
        <v>170</v>
      </c>
      <c r="F144" s="29">
        <f t="shared" si="37"/>
        <v>170</v>
      </c>
      <c r="G144" s="23">
        <f t="shared" si="65"/>
        <v>170</v>
      </c>
      <c r="H144" s="30">
        <v>170</v>
      </c>
      <c r="I144" s="30"/>
      <c r="J144" s="30"/>
      <c r="K144" s="30"/>
      <c r="L144" s="30"/>
      <c r="M144" s="23">
        <f t="shared" si="54"/>
        <v>0</v>
      </c>
      <c r="N144" s="30">
        <v>0</v>
      </c>
      <c r="O144" s="30"/>
      <c r="P144" s="30"/>
      <c r="Q144" s="30"/>
      <c r="R144" s="30"/>
      <c r="S144" s="28"/>
    </row>
    <row r="145" spans="1:19" s="2" customFormat="1" ht="30" customHeight="1">
      <c r="A145" s="20"/>
      <c r="B145" s="42"/>
      <c r="C145" s="42" t="s">
        <v>43</v>
      </c>
      <c r="D145" s="42"/>
      <c r="E145" s="30">
        <v>100</v>
      </c>
      <c r="F145" s="29">
        <f t="shared" si="37"/>
        <v>100</v>
      </c>
      <c r="G145" s="23">
        <f t="shared" si="65"/>
        <v>100</v>
      </c>
      <c r="H145" s="30">
        <v>100</v>
      </c>
      <c r="I145" s="30"/>
      <c r="J145" s="30"/>
      <c r="K145" s="30"/>
      <c r="L145" s="30"/>
      <c r="M145" s="23">
        <f t="shared" si="54"/>
        <v>0</v>
      </c>
      <c r="N145" s="30">
        <v>0</v>
      </c>
      <c r="O145" s="30"/>
      <c r="P145" s="30"/>
      <c r="Q145" s="30"/>
      <c r="R145" s="30"/>
      <c r="S145" s="28"/>
    </row>
    <row r="146" spans="1:19" s="2" customFormat="1" ht="30" customHeight="1">
      <c r="A146" s="20"/>
      <c r="B146" s="42"/>
      <c r="C146" s="42" t="s">
        <v>44</v>
      </c>
      <c r="D146" s="42"/>
      <c r="E146" s="30">
        <v>40</v>
      </c>
      <c r="F146" s="29">
        <f t="shared" si="37"/>
        <v>40</v>
      </c>
      <c r="G146" s="23">
        <f t="shared" si="65"/>
        <v>40</v>
      </c>
      <c r="H146" s="30">
        <v>40</v>
      </c>
      <c r="I146" s="30"/>
      <c r="J146" s="30"/>
      <c r="K146" s="30"/>
      <c r="L146" s="30"/>
      <c r="M146" s="23">
        <f t="shared" si="54"/>
        <v>0</v>
      </c>
      <c r="N146" s="30">
        <v>0</v>
      </c>
      <c r="O146" s="30"/>
      <c r="P146" s="30"/>
      <c r="Q146" s="30"/>
      <c r="R146" s="30"/>
      <c r="S146" s="28"/>
    </row>
    <row r="147" spans="1:19" s="2" customFormat="1" ht="30" customHeight="1">
      <c r="A147" s="20"/>
      <c r="B147" s="31"/>
      <c r="C147" s="31" t="s">
        <v>25</v>
      </c>
      <c r="D147" s="31"/>
      <c r="E147" s="30">
        <v>88</v>
      </c>
      <c r="F147" s="29">
        <f t="shared" si="37"/>
        <v>88</v>
      </c>
      <c r="G147" s="23">
        <f t="shared" si="65"/>
        <v>0</v>
      </c>
      <c r="H147" s="30"/>
      <c r="I147" s="30"/>
      <c r="J147" s="30"/>
      <c r="K147" s="30"/>
      <c r="L147" s="30"/>
      <c r="M147" s="23">
        <f t="shared" si="54"/>
        <v>88</v>
      </c>
      <c r="N147" s="30">
        <v>88</v>
      </c>
      <c r="O147" s="30"/>
      <c r="P147" s="30"/>
      <c r="Q147" s="30"/>
      <c r="R147" s="30"/>
      <c r="S147" s="28"/>
    </row>
    <row r="148" spans="1:19" s="2" customFormat="1" ht="30" customHeight="1">
      <c r="A148" s="20"/>
      <c r="B148" s="31"/>
      <c r="C148" s="31" t="s">
        <v>26</v>
      </c>
      <c r="D148" s="31"/>
      <c r="E148" s="30">
        <v>41</v>
      </c>
      <c r="F148" s="29">
        <f t="shared" ref="F148:F156" si="66">G148+M148</f>
        <v>41</v>
      </c>
      <c r="G148" s="23">
        <f t="shared" si="65"/>
        <v>0</v>
      </c>
      <c r="H148" s="30"/>
      <c r="I148" s="30"/>
      <c r="J148" s="30"/>
      <c r="K148" s="30"/>
      <c r="L148" s="30"/>
      <c r="M148" s="23">
        <f t="shared" si="54"/>
        <v>41</v>
      </c>
      <c r="N148" s="30">
        <v>41</v>
      </c>
      <c r="O148" s="30"/>
      <c r="P148" s="30"/>
      <c r="Q148" s="30"/>
      <c r="R148" s="30"/>
      <c r="S148" s="28"/>
    </row>
    <row r="149" spans="1:19" s="2" customFormat="1" ht="30" customHeight="1">
      <c r="A149" s="20"/>
      <c r="B149" s="31"/>
      <c r="C149" s="31" t="s">
        <v>27</v>
      </c>
      <c r="D149" s="31"/>
      <c r="E149" s="30">
        <v>186</v>
      </c>
      <c r="F149" s="29">
        <f t="shared" si="66"/>
        <v>186</v>
      </c>
      <c r="G149" s="23">
        <f t="shared" si="65"/>
        <v>0</v>
      </c>
      <c r="H149" s="30"/>
      <c r="I149" s="30"/>
      <c r="J149" s="30"/>
      <c r="K149" s="30"/>
      <c r="L149" s="30"/>
      <c r="M149" s="23">
        <f t="shared" si="54"/>
        <v>186</v>
      </c>
      <c r="N149" s="30">
        <v>186</v>
      </c>
      <c r="O149" s="30"/>
      <c r="P149" s="30"/>
      <c r="Q149" s="30"/>
      <c r="R149" s="30"/>
      <c r="S149" s="28"/>
    </row>
    <row r="150" spans="1:19" s="2" customFormat="1" ht="30" customHeight="1">
      <c r="A150" s="20"/>
      <c r="B150" s="31"/>
      <c r="C150" s="31" t="s">
        <v>23</v>
      </c>
      <c r="D150" s="31"/>
      <c r="E150" s="30">
        <v>199</v>
      </c>
      <c r="F150" s="29">
        <f t="shared" si="66"/>
        <v>199</v>
      </c>
      <c r="G150" s="23">
        <f t="shared" si="65"/>
        <v>0</v>
      </c>
      <c r="H150" s="30"/>
      <c r="I150" s="30"/>
      <c r="J150" s="30"/>
      <c r="K150" s="30"/>
      <c r="L150" s="30"/>
      <c r="M150" s="23">
        <f t="shared" ref="M150:M156" si="67">SUM(N150:R150)</f>
        <v>199</v>
      </c>
      <c r="N150" s="30">
        <v>199</v>
      </c>
      <c r="O150" s="30"/>
      <c r="P150" s="30"/>
      <c r="Q150" s="30"/>
      <c r="R150" s="30"/>
      <c r="S150" s="28"/>
    </row>
    <row r="151" spans="1:19" s="2" customFormat="1" ht="30" customHeight="1">
      <c r="A151" s="20"/>
      <c r="B151" s="31"/>
      <c r="C151" s="31" t="s">
        <v>3</v>
      </c>
      <c r="D151" s="31"/>
      <c r="E151" s="30">
        <v>66</v>
      </c>
      <c r="F151" s="29">
        <f t="shared" si="66"/>
        <v>66</v>
      </c>
      <c r="G151" s="23">
        <f t="shared" si="65"/>
        <v>0</v>
      </c>
      <c r="H151" s="30"/>
      <c r="I151" s="30"/>
      <c r="J151" s="30"/>
      <c r="K151" s="30"/>
      <c r="L151" s="30"/>
      <c r="M151" s="23">
        <f t="shared" si="67"/>
        <v>66</v>
      </c>
      <c r="N151" s="30">
        <v>66</v>
      </c>
      <c r="O151" s="30"/>
      <c r="P151" s="30"/>
      <c r="Q151" s="30"/>
      <c r="R151" s="30"/>
      <c r="S151" s="28"/>
    </row>
    <row r="152" spans="1:19" s="2" customFormat="1" ht="30" customHeight="1">
      <c r="A152" s="20"/>
      <c r="B152" s="34"/>
      <c r="C152" s="31" t="s">
        <v>4</v>
      </c>
      <c r="D152" s="31"/>
      <c r="E152" s="30">
        <v>403</v>
      </c>
      <c r="F152" s="29">
        <f t="shared" si="66"/>
        <v>403</v>
      </c>
      <c r="G152" s="23">
        <f t="shared" si="65"/>
        <v>0</v>
      </c>
      <c r="H152" s="30"/>
      <c r="I152" s="30"/>
      <c r="J152" s="30"/>
      <c r="K152" s="30"/>
      <c r="L152" s="30"/>
      <c r="M152" s="23">
        <f t="shared" si="67"/>
        <v>403</v>
      </c>
      <c r="N152" s="30">
        <v>403</v>
      </c>
      <c r="O152" s="30"/>
      <c r="P152" s="30"/>
      <c r="Q152" s="30"/>
      <c r="R152" s="30"/>
      <c r="S152" s="28"/>
    </row>
    <row r="153" spans="1:19" s="2" customFormat="1" ht="30" customHeight="1">
      <c r="A153" s="20"/>
      <c r="B153" s="31"/>
      <c r="C153" s="31" t="s">
        <v>5</v>
      </c>
      <c r="D153" s="31"/>
      <c r="E153" s="30">
        <v>347</v>
      </c>
      <c r="F153" s="29">
        <f t="shared" si="66"/>
        <v>347</v>
      </c>
      <c r="G153" s="23">
        <f t="shared" si="65"/>
        <v>0</v>
      </c>
      <c r="H153" s="30"/>
      <c r="I153" s="30"/>
      <c r="J153" s="30"/>
      <c r="K153" s="30"/>
      <c r="L153" s="30"/>
      <c r="M153" s="23">
        <f t="shared" si="67"/>
        <v>347</v>
      </c>
      <c r="N153" s="30">
        <v>347</v>
      </c>
      <c r="O153" s="30"/>
      <c r="P153" s="30"/>
      <c r="Q153" s="30"/>
      <c r="R153" s="30"/>
      <c r="S153" s="28"/>
    </row>
    <row r="154" spans="1:19" s="2" customFormat="1" ht="30" customHeight="1">
      <c r="A154" s="20"/>
      <c r="B154" s="31"/>
      <c r="C154" s="31" t="s">
        <v>6</v>
      </c>
      <c r="D154" s="31"/>
      <c r="E154" s="30">
        <v>192</v>
      </c>
      <c r="F154" s="29">
        <f t="shared" si="66"/>
        <v>192</v>
      </c>
      <c r="G154" s="23">
        <f t="shared" si="65"/>
        <v>0</v>
      </c>
      <c r="H154" s="30"/>
      <c r="I154" s="30"/>
      <c r="J154" s="30"/>
      <c r="K154" s="30"/>
      <c r="L154" s="30"/>
      <c r="M154" s="23">
        <f t="shared" si="67"/>
        <v>192</v>
      </c>
      <c r="N154" s="30">
        <v>192</v>
      </c>
      <c r="O154" s="30"/>
      <c r="P154" s="30"/>
      <c r="Q154" s="30"/>
      <c r="R154" s="30"/>
      <c r="S154" s="28"/>
    </row>
    <row r="155" spans="1:19" s="2" customFormat="1" ht="30" customHeight="1">
      <c r="A155" s="20"/>
      <c r="B155" s="31"/>
      <c r="C155" s="31" t="s">
        <v>7</v>
      </c>
      <c r="D155" s="31"/>
      <c r="E155" s="30">
        <v>158</v>
      </c>
      <c r="F155" s="29">
        <f t="shared" si="66"/>
        <v>158</v>
      </c>
      <c r="G155" s="23">
        <f t="shared" si="65"/>
        <v>0</v>
      </c>
      <c r="H155" s="30"/>
      <c r="I155" s="30"/>
      <c r="J155" s="30"/>
      <c r="K155" s="30"/>
      <c r="L155" s="30"/>
      <c r="M155" s="23">
        <f t="shared" si="67"/>
        <v>158</v>
      </c>
      <c r="N155" s="30">
        <v>158</v>
      </c>
      <c r="O155" s="30"/>
      <c r="P155" s="30"/>
      <c r="Q155" s="30"/>
      <c r="R155" s="30"/>
      <c r="S155" s="28"/>
    </row>
    <row r="156" spans="1:19" s="2" customFormat="1" ht="30" customHeight="1">
      <c r="A156" s="20"/>
      <c r="B156" s="44"/>
      <c r="C156" s="31" t="s">
        <v>28</v>
      </c>
      <c r="D156" s="31"/>
      <c r="E156" s="30">
        <v>30</v>
      </c>
      <c r="F156" s="29">
        <f t="shared" si="66"/>
        <v>30</v>
      </c>
      <c r="G156" s="23">
        <f t="shared" si="65"/>
        <v>0</v>
      </c>
      <c r="H156" s="30"/>
      <c r="I156" s="30"/>
      <c r="J156" s="30"/>
      <c r="K156" s="30"/>
      <c r="L156" s="30"/>
      <c r="M156" s="23">
        <f t="shared" si="67"/>
        <v>30</v>
      </c>
      <c r="N156" s="30">
        <v>30</v>
      </c>
      <c r="O156" s="30"/>
      <c r="P156" s="30"/>
      <c r="Q156" s="30"/>
      <c r="R156" s="30"/>
      <c r="S156" s="28"/>
    </row>
  </sheetData>
  <mergeCells count="14">
    <mergeCell ref="A1:S1"/>
    <mergeCell ref="P4:S4"/>
    <mergeCell ref="S6:S8"/>
    <mergeCell ref="M7:R7"/>
    <mergeCell ref="A6:A8"/>
    <mergeCell ref="B6:B8"/>
    <mergeCell ref="C6:C8"/>
    <mergeCell ref="F6:F8"/>
    <mergeCell ref="G6:R6"/>
    <mergeCell ref="G7:L7"/>
    <mergeCell ref="D6:D8"/>
    <mergeCell ref="E6:E8"/>
    <mergeCell ref="A2:S2"/>
    <mergeCell ref="A3:S3"/>
  </mergeCells>
  <pageMargins left="0" right="0.2" top="0.25" bottom="0.25" header="0.3" footer="0.3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Kèm TT</vt:lpstr>
      <vt:lpstr>'Kèm TT'!Print_Area</vt:lpstr>
      <vt:lpstr>'Kèm TT'!Print_Titles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Welcome</cp:lastModifiedBy>
  <cp:lastPrinted>2025-04-03T11:00:44Z</cp:lastPrinted>
  <dcterms:created xsi:type="dcterms:W3CDTF">2022-08-11T09:28:36Z</dcterms:created>
  <dcterms:modified xsi:type="dcterms:W3CDTF">2025-04-03T11:03:29Z</dcterms:modified>
</cp:coreProperties>
</file>